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codeName="ThisWorkbook" defaultThemeVersion="166925"/>
  <mc:AlternateContent xmlns:mc="http://schemas.openxmlformats.org/markup-compatibility/2006">
    <mc:Choice Requires="x15">
      <x15ac:absPath xmlns:x15ac="http://schemas.microsoft.com/office/spreadsheetml/2010/11/ac" url="/Volumes/saddleback/Shared/Teams/Mission Team/UUPG Initiative/DART Team/UUPG Lists/2023/"/>
    </mc:Choice>
  </mc:AlternateContent>
  <xr:revisionPtr revIDLastSave="0" documentId="13_ncr:1_{975DD1FB-82A1-B540-982F-BFF6AB8445D2}" xr6:coauthVersionLast="47" xr6:coauthVersionMax="47" xr10:uidLastSave="{00000000-0000-0000-0000-000000000000}"/>
  <bookViews>
    <workbookView xWindow="9980" yWindow="500" windowWidth="17320" windowHeight="15080" xr2:uid="{185561E9-A4AD-458D-84DC-ABFD75E4764F}"/>
  </bookViews>
  <sheets>
    <sheet name="FTT UUPGs FEB 2023" sheetId="6" r:id="rId1"/>
    <sheet name="Newly Added UUPGs FEB 2023" sheetId="7" r:id="rId2"/>
    <sheet name="Newly Removed UUPGs FEB 2023" sheetId="8" r:id="rId3"/>
  </sheets>
  <definedNames>
    <definedName name="_xlnm._FilterDatabase" localSheetId="0" hidden="1">'FTT UUPGs FEB 2023'!$A$54:$HG$58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6" l="1"/>
  <c r="H244" i="6"/>
  <c r="I244" i="6"/>
  <c r="H38" i="6"/>
  <c r="I38" i="6"/>
  <c r="A13" i="8"/>
  <c r="A11" i="7"/>
  <c r="A244" i="6"/>
</calcChain>
</file>

<file path=xl/sharedStrings.xml><?xml version="1.0" encoding="utf-8"?>
<sst xmlns="http://schemas.openxmlformats.org/spreadsheetml/2006/main" count="3129" uniqueCount="531">
  <si>
    <t>C=Churches; B=Believers; WN=Workers Needed (1 per 50k pop., min); WR=Workers Reported</t>
  </si>
  <si>
    <t>FTT #</t>
  </si>
  <si>
    <t>PEID</t>
  </si>
  <si>
    <t>COUNTRY</t>
  </si>
  <si>
    <t>REGION</t>
  </si>
  <si>
    <t>EST. LAT</t>
  </si>
  <si>
    <t>EST. LONG</t>
  </si>
  <si>
    <t>PEOPLE GROUP NAME</t>
  </si>
  <si>
    <t>POPULATION</t>
  </si>
  <si>
    <t>ROL</t>
  </si>
  <si>
    <t>LANGUAGE</t>
  </si>
  <si>
    <t>RELIGION</t>
  </si>
  <si>
    <t>WS</t>
  </si>
  <si>
    <t>J</t>
  </si>
  <si>
    <t>F</t>
  </si>
  <si>
    <t>G</t>
  </si>
  <si>
    <t>C</t>
  </si>
  <si>
    <t>B</t>
  </si>
  <si>
    <t>WN</t>
  </si>
  <si>
    <t>WR</t>
  </si>
  <si>
    <t>Sub-Sahara Africa</t>
  </si>
  <si>
    <t>und</t>
  </si>
  <si>
    <t>Undetermined</t>
  </si>
  <si>
    <t>Non-Religious</t>
  </si>
  <si>
    <t>No</t>
  </si>
  <si>
    <t>Barbados</t>
  </si>
  <si>
    <t>LAC</t>
  </si>
  <si>
    <t>Deaf Barbadian</t>
  </si>
  <si>
    <t>Yes</t>
  </si>
  <si>
    <t>Belarus</t>
  </si>
  <si>
    <t>EU</t>
  </si>
  <si>
    <t>Deaf Belarusian</t>
  </si>
  <si>
    <t>rsl</t>
  </si>
  <si>
    <t>Russian Sign Language</t>
  </si>
  <si>
    <t>Bhutan</t>
  </si>
  <si>
    <t>South Asia</t>
  </si>
  <si>
    <t>Deaf Bhutanese</t>
  </si>
  <si>
    <t>Eastern EU</t>
  </si>
  <si>
    <t>SEA</t>
  </si>
  <si>
    <t>Cape Verde</t>
  </si>
  <si>
    <t>Deaf Cape Verdean</t>
  </si>
  <si>
    <t>Central African Republic</t>
  </si>
  <si>
    <t>Deaf Central African</t>
  </si>
  <si>
    <t>Congo (Brazzaville)</t>
  </si>
  <si>
    <t>Deaf Congolese</t>
  </si>
  <si>
    <t>csq</t>
  </si>
  <si>
    <t>Croatia Sign Language</t>
  </si>
  <si>
    <t>Curaçao</t>
  </si>
  <si>
    <t>Deaf Dutch Antillean</t>
  </si>
  <si>
    <t>dse</t>
  </si>
  <si>
    <t>Cyprus</t>
  </si>
  <si>
    <t>Deaf Cypriot</t>
  </si>
  <si>
    <t>French Guiana</t>
  </si>
  <si>
    <t>Deaf Guyanese</t>
  </si>
  <si>
    <t>Gabon</t>
  </si>
  <si>
    <t>Deaf Gabonese</t>
  </si>
  <si>
    <t>Guinea</t>
  </si>
  <si>
    <t>Deaf Guinean</t>
  </si>
  <si>
    <t>gus</t>
  </si>
  <si>
    <t>Guinean Sign Language</t>
  </si>
  <si>
    <t>Guyana</t>
  </si>
  <si>
    <t>Iceland</t>
  </si>
  <si>
    <t>Deaf Icelander</t>
  </si>
  <si>
    <t>icl</t>
  </si>
  <si>
    <t>Icelandic Sign Language</t>
  </si>
  <si>
    <t>Luxembourg</t>
  </si>
  <si>
    <t>Deaf Luxembourger</t>
  </si>
  <si>
    <t>Mauritius</t>
  </si>
  <si>
    <t>lsy</t>
  </si>
  <si>
    <t>Mauritian Sign Language</t>
  </si>
  <si>
    <t>Montenegro</t>
  </si>
  <si>
    <t>Montenegrin Deaf</t>
  </si>
  <si>
    <t>Panama</t>
  </si>
  <si>
    <t>Deaf Panamanian</t>
  </si>
  <si>
    <t>lsp</t>
  </si>
  <si>
    <t>Panamanian Sign Language</t>
  </si>
  <si>
    <t>Papua New Guinea</t>
  </si>
  <si>
    <t>Deaf Papua New Guinean</t>
  </si>
  <si>
    <t>Reunion</t>
  </si>
  <si>
    <t>mis</t>
  </si>
  <si>
    <t>Saint Lucia</t>
  </si>
  <si>
    <t>Deaf Saint Lucian</t>
  </si>
  <si>
    <t>Solomon Islands</t>
  </si>
  <si>
    <t>Deaf Solomon Islander</t>
  </si>
  <si>
    <t>szs</t>
  </si>
  <si>
    <t>Solomon Islands Sign Language</t>
  </si>
  <si>
    <t>Suriname</t>
  </si>
  <si>
    <t>Deaf Surinamer</t>
  </si>
  <si>
    <t>Timor-Leste</t>
  </si>
  <si>
    <t>Vanuatu</t>
  </si>
  <si>
    <t>Deaf Ni-Vanuatu</t>
  </si>
  <si>
    <t xml:space="preserve">  Bi-vocational and part-time workers</t>
  </si>
  <si>
    <t xml:space="preserve">  Churches planted</t>
  </si>
  <si>
    <t xml:space="preserve">  Reported believers</t>
  </si>
  <si>
    <t>As of this publication, workers have yet to begin engaging the following people groups with the Gospel. 
Please prayerfully consider co-laboring together for the acceleration of the Great Commission.</t>
  </si>
  <si>
    <t>WS=Written Scripture;  OS=Oral Scripture;  J=JESUS Film;  F=Faith/Evangelistic;  G=Gospel Recording;  R=Radio</t>
  </si>
  <si>
    <t>OS</t>
  </si>
  <si>
    <t>R</t>
  </si>
  <si>
    <t>Brazil</t>
  </si>
  <si>
    <t>Apiaká</t>
  </si>
  <si>
    <t>api</t>
  </si>
  <si>
    <t>por</t>
  </si>
  <si>
    <t>Portuguese</t>
  </si>
  <si>
    <t>Koiupanka</t>
  </si>
  <si>
    <t>Pataxó-Hãhãhãe</t>
  </si>
  <si>
    <t>Tupinamba</t>
  </si>
  <si>
    <t>China</t>
  </si>
  <si>
    <t>East Asia</t>
  </si>
  <si>
    <t>Islam</t>
  </si>
  <si>
    <t>nos</t>
  </si>
  <si>
    <t>Buddhism</t>
  </si>
  <si>
    <t>giw</t>
  </si>
  <si>
    <t>White Gelao</t>
  </si>
  <si>
    <t>Baheng, Liping</t>
  </si>
  <si>
    <t>pha</t>
  </si>
  <si>
    <t>Pa-Hng</t>
  </si>
  <si>
    <t>Bogol</t>
  </si>
  <si>
    <t>dta</t>
  </si>
  <si>
    <t>Daur</t>
  </si>
  <si>
    <t>Bunan</t>
  </si>
  <si>
    <t>bfu</t>
  </si>
  <si>
    <t>Gahri</t>
  </si>
  <si>
    <t>Diao</t>
  </si>
  <si>
    <t>cmn</t>
  </si>
  <si>
    <t>Dong, Northern</t>
  </si>
  <si>
    <t>doc</t>
  </si>
  <si>
    <t>Hagei</t>
  </si>
  <si>
    <t>Laowu</t>
  </si>
  <si>
    <t>Liujia</t>
  </si>
  <si>
    <t>Manyak</t>
  </si>
  <si>
    <t>Mozhihei</t>
  </si>
  <si>
    <t>Olot</t>
  </si>
  <si>
    <t>xal</t>
  </si>
  <si>
    <t>Kalmyk</t>
  </si>
  <si>
    <t>Rao</t>
  </si>
  <si>
    <t>tct</t>
  </si>
  <si>
    <t xml:space="preserve">T'en </t>
  </si>
  <si>
    <t>Saman</t>
  </si>
  <si>
    <t>Sanqiao</t>
  </si>
  <si>
    <t>kmc</t>
  </si>
  <si>
    <t>Tulao</t>
  </si>
  <si>
    <t>dru</t>
  </si>
  <si>
    <t>Rukai</t>
  </si>
  <si>
    <t>Wopu</t>
  </si>
  <si>
    <t>yig</t>
  </si>
  <si>
    <t>Xialusi</t>
  </si>
  <si>
    <t>Xibe, Western</t>
  </si>
  <si>
    <t>sjo</t>
  </si>
  <si>
    <t>Xibe</t>
  </si>
  <si>
    <t>Yerong</t>
  </si>
  <si>
    <t>yrn</t>
  </si>
  <si>
    <t>Youmai</t>
  </si>
  <si>
    <t>ium</t>
  </si>
  <si>
    <t>Iu Mien</t>
  </si>
  <si>
    <t>Younuo (Red Yao)</t>
  </si>
  <si>
    <t>buh</t>
  </si>
  <si>
    <t>Yugur, Enger</t>
  </si>
  <si>
    <t>yuy</t>
  </si>
  <si>
    <t>Yugur, Saragh</t>
  </si>
  <si>
    <t>ybe</t>
  </si>
  <si>
    <t>Colombia</t>
  </si>
  <si>
    <t>Yari</t>
  </si>
  <si>
    <t>cbd</t>
  </si>
  <si>
    <t>Carijona</t>
  </si>
  <si>
    <t>Paraguay</t>
  </si>
  <si>
    <t>Wichi</t>
  </si>
  <si>
    <t>mzh</t>
  </si>
  <si>
    <t>Wichí Lhamtés Güisnay</t>
  </si>
  <si>
    <t>Sudan</t>
  </si>
  <si>
    <t>North Africa</t>
  </si>
  <si>
    <t>Afitti</t>
  </si>
  <si>
    <t>aft</t>
  </si>
  <si>
    <t>Baygo</t>
  </si>
  <si>
    <t>apd</t>
  </si>
  <si>
    <t>Dair</t>
  </si>
  <si>
    <t>drb</t>
  </si>
  <si>
    <t>Fungor</t>
  </si>
  <si>
    <t>fuj</t>
  </si>
  <si>
    <t>Ko</t>
  </si>
  <si>
    <t>Lafofa</t>
  </si>
  <si>
    <t>laf</t>
  </si>
  <si>
    <t>Logol</t>
  </si>
  <si>
    <t>lof</t>
  </si>
  <si>
    <t>Tumale</t>
  </si>
  <si>
    <t>tag</t>
  </si>
  <si>
    <t>Tagoi</t>
  </si>
  <si>
    <t>Warnang</t>
  </si>
  <si>
    <t>wrn</t>
  </si>
  <si>
    <t>Thailand</t>
  </si>
  <si>
    <t>Mpi</t>
  </si>
  <si>
    <t>mpz</t>
  </si>
  <si>
    <t>Venezuela</t>
  </si>
  <si>
    <t>Mandahuaca</t>
  </si>
  <si>
    <r>
      <rPr>
        <b/>
        <sz val="18"/>
        <rFont val="Calibri"/>
        <family val="2"/>
      </rPr>
      <t>The following is a list of Deaf people groups where there are no KNOWN workers reported at the time of this update.</t>
    </r>
    <r>
      <rPr>
        <b/>
        <i/>
        <sz val="18"/>
        <rFont val="Calibri"/>
        <family val="2"/>
      </rPr>
      <t xml:space="preserve">
</t>
    </r>
    <r>
      <rPr>
        <b/>
        <i/>
        <sz val="14"/>
        <rFont val="Calibri"/>
        <family val="2"/>
      </rPr>
      <t xml:space="preserve">
How, then, can they call on the one they have not believed in? And how can they believe in the one of whom they have not heard?
 And how can they hear without someone preaching to them? ~ Romans 10:14</t>
    </r>
  </si>
  <si>
    <r>
      <t>The World Federation of the Deaf</t>
    </r>
    <r>
      <rPr>
        <vertAlign val="superscript"/>
        <sz val="14"/>
        <rFont val="Calibri"/>
        <family val="2"/>
      </rPr>
      <t>(2)</t>
    </r>
    <r>
      <rPr>
        <sz val="14"/>
        <rFont val="Calibri"/>
        <family val="2"/>
      </rPr>
      <t xml:space="preserve"> estimates the global Deaf population at 70 million, around 1% of the world’s people and yet, according to 
DOOR International</t>
    </r>
    <r>
      <rPr>
        <vertAlign val="superscript"/>
        <sz val="14"/>
        <rFont val="Calibri"/>
        <family val="2"/>
      </rPr>
      <t>(3)</t>
    </r>
    <r>
      <rPr>
        <sz val="14"/>
        <rFont val="Calibri"/>
        <family val="2"/>
      </rPr>
      <t>, less than 2% know and follow Jesus. Survey work done through organizations like SIL International</t>
    </r>
    <r>
      <rPr>
        <vertAlign val="superscript"/>
        <sz val="14"/>
        <rFont val="Calibri"/>
        <family val="2"/>
      </rPr>
      <t>(4)</t>
    </r>
    <r>
      <rPr>
        <sz val="14"/>
        <rFont val="Calibri"/>
        <family val="2"/>
      </rPr>
      <t xml:space="preserve"> has uncovered 
at least 135 sign languages in the world and it is estimated that there may be over 350 sign languages.</t>
    </r>
    <r>
      <rPr>
        <vertAlign val="superscript"/>
        <sz val="14"/>
        <color theme="0"/>
        <rFont val="Calibri"/>
        <family val="2"/>
      </rPr>
      <t>x</t>
    </r>
  </si>
  <si>
    <r>
      <t xml:space="preserve">Many mission organizations and churches have prioritized the sending of workers to previously Unengaged People Groups. 
The </t>
    </r>
    <r>
      <rPr>
        <i/>
        <sz val="16"/>
        <color indexed="8"/>
        <rFont val="Calibri"/>
        <family val="2"/>
      </rPr>
      <t xml:space="preserve">Finishing The Task </t>
    </r>
    <r>
      <rPr>
        <sz val="16"/>
        <color indexed="8"/>
        <rFont val="Calibri"/>
        <family val="2"/>
      </rPr>
      <t xml:space="preserve">Network reports the following since November, 2005. </t>
    </r>
  </si>
  <si>
    <t>(1)   https://www.imb.org/deaf/
(2)  https://wfdeaf.org/
(3)  https://doorinternational.org/
(4)  https://www.sil.org/</t>
  </si>
  <si>
    <t>Kalapalo</t>
  </si>
  <si>
    <t>kui</t>
  </si>
  <si>
    <t>Kuikúro-Kalapálo</t>
  </si>
  <si>
    <t>Islam - Sunni</t>
  </si>
  <si>
    <t>Northern Dong</t>
  </si>
  <si>
    <t>Chad</t>
  </si>
  <si>
    <t>Sinyar</t>
  </si>
  <si>
    <t>sys</t>
  </si>
  <si>
    <t>Eastern Nisu</t>
  </si>
  <si>
    <t>wmg</t>
  </si>
  <si>
    <t>Western Minyag</t>
  </si>
  <si>
    <t>East Yugur</t>
  </si>
  <si>
    <t>Ethnic Religion</t>
  </si>
  <si>
    <t>iii</t>
  </si>
  <si>
    <t>Sichuan Yi</t>
  </si>
  <si>
    <t>Buyang</t>
  </si>
  <si>
    <t>yln</t>
  </si>
  <si>
    <t>Langnian Buyang</t>
  </si>
  <si>
    <t>Mongol, Yunnan</t>
  </si>
  <si>
    <t>kaf</t>
  </si>
  <si>
    <t>Katso</t>
  </si>
  <si>
    <t>Ta'er</t>
  </si>
  <si>
    <t>Xijima</t>
  </si>
  <si>
    <t>VS</t>
  </si>
  <si>
    <t>VS=Some Visual Scripture;  J=JESUS Film;  F=Faith/Evangelistic;  G=Gospel Recording;</t>
  </si>
  <si>
    <t>Namuyi</t>
  </si>
  <si>
    <t>nmy</t>
  </si>
  <si>
    <t>Dutch Sign Language</t>
  </si>
  <si>
    <r>
      <t>The heart of Finishing The Task is to see that no people group be left behind – that everyone has the opportunity to hear about Jesus.
Most of the approximately 70 million Deaf people around the world have never seen Jesus's name signed in their language. 
Often ignored and oppressed, Deaf people groups are some of the least evangelized people on Earth</t>
    </r>
    <r>
      <rPr>
        <vertAlign val="superscript"/>
        <sz val="14"/>
        <rFont val="Calibri"/>
        <family val="2"/>
      </rPr>
      <t>(1)</t>
    </r>
    <r>
      <rPr>
        <sz val="14"/>
        <rFont val="Calibri"/>
        <family val="2"/>
      </rPr>
      <t>.</t>
    </r>
  </si>
  <si>
    <t>Bugan</t>
  </si>
  <si>
    <t>bbh</t>
  </si>
  <si>
    <t>Angola</t>
  </si>
  <si>
    <t>Macanese</t>
  </si>
  <si>
    <t>Katokinn</t>
  </si>
  <si>
    <t>India</t>
  </si>
  <si>
    <t>Agri</t>
  </si>
  <si>
    <t>mar</t>
  </si>
  <si>
    <t>Marathi</t>
  </si>
  <si>
    <t>Hinduism</t>
  </si>
  <si>
    <t>tel</t>
  </si>
  <si>
    <t>Telugu</t>
  </si>
  <si>
    <t>ben</t>
  </si>
  <si>
    <t>Bengali</t>
  </si>
  <si>
    <t>Ansari-Momin (Kannada)</t>
  </si>
  <si>
    <t>kan</t>
  </si>
  <si>
    <t>Kannada</t>
  </si>
  <si>
    <t>Ansari-Momin (Tamil)</t>
  </si>
  <si>
    <t>tam</t>
  </si>
  <si>
    <t>Tamil</t>
  </si>
  <si>
    <t>Anthur Nair</t>
  </si>
  <si>
    <t>mal</t>
  </si>
  <si>
    <t>Malayalam</t>
  </si>
  <si>
    <t>dgo</t>
  </si>
  <si>
    <t>Dogri</t>
  </si>
  <si>
    <t>Are Katika</t>
  </si>
  <si>
    <t>urd</t>
  </si>
  <si>
    <t>Urdu</t>
  </si>
  <si>
    <t>kas</t>
  </si>
  <si>
    <t>Kashmiri</t>
  </si>
  <si>
    <t>hin</t>
  </si>
  <si>
    <t>Hindi</t>
  </si>
  <si>
    <t>Bajandar</t>
  </si>
  <si>
    <t>Bargujar</t>
  </si>
  <si>
    <t>mtr</t>
  </si>
  <si>
    <t>Mewari</t>
  </si>
  <si>
    <t>ory</t>
  </si>
  <si>
    <t>Odia</t>
  </si>
  <si>
    <t>rwr</t>
  </si>
  <si>
    <t>Marwari (India)</t>
  </si>
  <si>
    <t>hne</t>
  </si>
  <si>
    <t>Chhattisgarhi</t>
  </si>
  <si>
    <t>guj</t>
  </si>
  <si>
    <t>Gujarati</t>
  </si>
  <si>
    <t>swv</t>
  </si>
  <si>
    <t>Shekhawati</t>
  </si>
  <si>
    <t>Bowis Mogeyar</t>
  </si>
  <si>
    <t>Brahman (Andamani)</t>
  </si>
  <si>
    <t>hca</t>
  </si>
  <si>
    <t>Andaman Creole Hindi</t>
  </si>
  <si>
    <t>Cakkyar Nambiyar</t>
  </si>
  <si>
    <t>Cejara</t>
  </si>
  <si>
    <t>Chadwa</t>
  </si>
  <si>
    <t>asm</t>
  </si>
  <si>
    <t>Assamese</t>
  </si>
  <si>
    <t>Chopan</t>
  </si>
  <si>
    <t>Cudigar</t>
  </si>
  <si>
    <t>Daitapati</t>
  </si>
  <si>
    <t>Dammali</t>
  </si>
  <si>
    <t>Dasnami Bawa</t>
  </si>
  <si>
    <t>Dayare</t>
  </si>
  <si>
    <t>Gabit</t>
  </si>
  <si>
    <t>knn</t>
  </si>
  <si>
    <t>Konkani</t>
  </si>
  <si>
    <t>Galiara</t>
  </si>
  <si>
    <t>Galwan</t>
  </si>
  <si>
    <t>Ganai</t>
  </si>
  <si>
    <t>Gangawar</t>
  </si>
  <si>
    <t>Garadi</t>
  </si>
  <si>
    <t>Gosain (Rajasthani)</t>
  </si>
  <si>
    <t>hoj</t>
  </si>
  <si>
    <t>Hadothi</t>
  </si>
  <si>
    <t>Gurika</t>
  </si>
  <si>
    <t>Gurukkal</t>
  </si>
  <si>
    <t>Hajjam (Assamese)</t>
  </si>
  <si>
    <t>Hajjam (Jarkhandi)</t>
  </si>
  <si>
    <t>Hajjam (Kannada)</t>
  </si>
  <si>
    <t>Hajjam (Kashmiri)</t>
  </si>
  <si>
    <t>Hajjam (Telugu)</t>
  </si>
  <si>
    <t>Haluadas</t>
  </si>
  <si>
    <t>Helawa</t>
  </si>
  <si>
    <t>Indo-French</t>
  </si>
  <si>
    <t>fra</t>
  </si>
  <si>
    <t>French</t>
  </si>
  <si>
    <t>Jogi (Oriya)</t>
  </si>
  <si>
    <t>Jogi (Tamil)</t>
  </si>
  <si>
    <t>Jogi (Telugu)</t>
  </si>
  <si>
    <t>Jogi (Tulu)</t>
  </si>
  <si>
    <t>tcy</t>
  </si>
  <si>
    <t>Tulu</t>
  </si>
  <si>
    <t>Kaci</t>
  </si>
  <si>
    <t>Kawoj</t>
  </si>
  <si>
    <t>Khakar</t>
  </si>
  <si>
    <t>Khandwal</t>
  </si>
  <si>
    <t>Khatik (Bengali)</t>
  </si>
  <si>
    <t>Khatik (Chhattisgarhi)</t>
  </si>
  <si>
    <t>Khatik (Telugu)</t>
  </si>
  <si>
    <t>Kokaniz</t>
  </si>
  <si>
    <t>Kommu Dasari</t>
  </si>
  <si>
    <t>Kraal</t>
  </si>
  <si>
    <t>Kriyagar</t>
  </si>
  <si>
    <t>Kudimahan</t>
  </si>
  <si>
    <t>Kuthliya Bora</t>
  </si>
  <si>
    <t>kfy</t>
  </si>
  <si>
    <t>Kumaoni</t>
  </si>
  <si>
    <t>Lakkamari Kapu</t>
  </si>
  <si>
    <t>Lodha (Marathi)</t>
  </si>
  <si>
    <t>Lonar</t>
  </si>
  <si>
    <t>Mandali Muslim</t>
  </si>
  <si>
    <t>Manser</t>
  </si>
  <si>
    <t>Maran Nair</t>
  </si>
  <si>
    <t>Moghal (Telugu)</t>
  </si>
  <si>
    <t>Moghol (Gujarati)</t>
  </si>
  <si>
    <t>Moghol (Marwari)</t>
  </si>
  <si>
    <t>Mondivogula</t>
  </si>
  <si>
    <t>Mujavir</t>
  </si>
  <si>
    <t>Nador</t>
  </si>
  <si>
    <t>Nagbansi (Dogri)</t>
  </si>
  <si>
    <t>Nai (Assamese)</t>
  </si>
  <si>
    <t>Nai (Kannada)</t>
  </si>
  <si>
    <t>Najjar</t>
  </si>
  <si>
    <t>Namasudra (Tripuri)</t>
  </si>
  <si>
    <t>Nambutiri</t>
  </si>
  <si>
    <t>Namdeo Maratha</t>
  </si>
  <si>
    <t>Natua</t>
  </si>
  <si>
    <t>Nayak Muslim</t>
  </si>
  <si>
    <t>Ontari</t>
  </si>
  <si>
    <t>Padarthi</t>
  </si>
  <si>
    <t>Pancaratra Srivaisnavas Bharman</t>
  </si>
  <si>
    <t>Patkar</t>
  </si>
  <si>
    <t>Pendar</t>
  </si>
  <si>
    <t>Pinjara (Kannada)</t>
  </si>
  <si>
    <t>Pochammalollu</t>
  </si>
  <si>
    <t>Rai Bhat Muslim</t>
  </si>
  <si>
    <t>Rave</t>
  </si>
  <si>
    <t>Sapalya</t>
  </si>
  <si>
    <t>Saradagallu</t>
  </si>
  <si>
    <t>Islam - Shia</t>
  </si>
  <si>
    <t>Sayyid (Gujarati)</t>
  </si>
  <si>
    <t>Sayyid (Kannada)</t>
  </si>
  <si>
    <t>Sayyid (Oriya)</t>
  </si>
  <si>
    <t>Sayyid (Tamil)</t>
  </si>
  <si>
    <t>Shaksaz</t>
  </si>
  <si>
    <t>Sheikhzade</t>
  </si>
  <si>
    <t>Siviar</t>
  </si>
  <si>
    <t>Sompura Salat</t>
  </si>
  <si>
    <t>Son Koli</t>
  </si>
  <si>
    <t>Sonavar</t>
  </si>
  <si>
    <t>Van Baoriya</t>
  </si>
  <si>
    <t>Waidu</t>
  </si>
  <si>
    <t>Nepal</t>
  </si>
  <si>
    <t>Kaike</t>
  </si>
  <si>
    <t>kzq</t>
  </si>
  <si>
    <t>Shaikh (Bhojpuri)</t>
  </si>
  <si>
    <t>bho</t>
  </si>
  <si>
    <t>Bhojpuri</t>
  </si>
  <si>
    <t>Nigeria</t>
  </si>
  <si>
    <t>Kadung</t>
  </si>
  <si>
    <t>dkg</t>
  </si>
  <si>
    <t>Koro Nulu</t>
  </si>
  <si>
    <t>vkn</t>
  </si>
  <si>
    <t>Peru</t>
  </si>
  <si>
    <t>Ashéninca Alto Pichis</t>
  </si>
  <si>
    <t>cpu</t>
  </si>
  <si>
    <t>Pichis Ashéninka</t>
  </si>
  <si>
    <t>Ashéninka Bajo Pichis</t>
  </si>
  <si>
    <t>Aoka</t>
  </si>
  <si>
    <t>hsn</t>
  </si>
  <si>
    <t>Bonan, Tongren</t>
  </si>
  <si>
    <t>peh</t>
  </si>
  <si>
    <t>Bonan</t>
  </si>
  <si>
    <t>Mengwu</t>
  </si>
  <si>
    <t>ysn</t>
  </si>
  <si>
    <t>Sani</t>
  </si>
  <si>
    <t>Shixing</t>
  </si>
  <si>
    <t>sxg</t>
  </si>
  <si>
    <t>Wutun</t>
  </si>
  <si>
    <t>wuh</t>
  </si>
  <si>
    <t>Wutunhua</t>
  </si>
  <si>
    <t>PID3</t>
  </si>
  <si>
    <t>(sorted by country; populations over 500)</t>
  </si>
  <si>
    <t>WS=Written Scripture (or Visual Scripture in the case of Deaf Groups);  OS=Oral Scripture (N/A for Deaf Groups);  J=JESUS Film;  F=Faith/Evangelistic</t>
  </si>
  <si>
    <t>G=Gospel Recording;  R=Radio (N/A for Deaf Groups); C=Churches; B=Believers; WN=Workers Needed (1 per 50k pop., min); WR=Workers Reported</t>
  </si>
  <si>
    <r>
      <rPr>
        <b/>
        <sz val="18"/>
        <rFont val="Calibri"/>
        <family val="2"/>
      </rPr>
      <t>The following is a list of people groups added to our Unengaged, Unreached People Group List since our last report</t>
    </r>
    <r>
      <rPr>
        <b/>
        <i/>
        <sz val="18"/>
        <rFont val="Calibri"/>
        <family val="2"/>
      </rPr>
      <t xml:space="preserve">
</t>
    </r>
    <r>
      <rPr>
        <b/>
        <i/>
        <sz val="14"/>
        <rFont val="Calibri"/>
        <family val="2"/>
      </rPr>
      <t xml:space="preserve">
How, then, can they call on the one they have not believed in? And how can they believe in the one of whom they have not heard?
 And how can they hear without someone preaching to them? ~ Romans 10:14</t>
    </r>
  </si>
  <si>
    <t>There are many reasons that a group can be added to our list.  This may include newly discovered groups,
groups that have fallen out of engagement and have become unengaged again, corrections in field research data, etc..
This list will be provided with the monthly UUPG list regardless of number of people groups;
if no people groups have been added, the list will have the text "None".</t>
  </si>
  <si>
    <r>
      <rPr>
        <b/>
        <sz val="18"/>
        <rFont val="Calibri"/>
        <family val="2"/>
      </rPr>
      <t>The following is a list of people groups removed to our Unengaged, Unreached People Group List since our last report</t>
    </r>
    <r>
      <rPr>
        <b/>
        <i/>
        <sz val="18"/>
        <rFont val="Calibri"/>
        <family val="2"/>
      </rPr>
      <t xml:space="preserve">
</t>
    </r>
    <r>
      <rPr>
        <b/>
        <i/>
        <sz val="14"/>
        <rFont val="Calibri"/>
        <family val="2"/>
      </rPr>
      <t xml:space="preserve">
How, then, can they call on the one they have not believed in? And how can they believe in the one of whom they have not heard?
 And how can they hear without someone preaching to them? ~ Romans 10:14</t>
    </r>
  </si>
  <si>
    <t>There are many reasons that a group can be removed from our list.
This may include recent engagements, corrections in field research data, etc..
This list will be provided with the monthly UUPG list regardless of number of people groups;
if no people groups have been removed, the list will have the text "None".</t>
  </si>
  <si>
    <t>Uncoded Language</t>
  </si>
  <si>
    <t>pgz</t>
  </si>
  <si>
    <t>Papua New Guinean Sign Language</t>
  </si>
  <si>
    <t>Nosu, Yinuo</t>
  </si>
  <si>
    <t>Xiang Chinese</t>
  </si>
  <si>
    <t>Mandarin Chinese</t>
  </si>
  <si>
    <t>Wusa Nasu</t>
  </si>
  <si>
    <t>Younuo Bunu</t>
  </si>
  <si>
    <t>West Yugur</t>
  </si>
  <si>
    <t>Southern Dong</t>
  </si>
  <si>
    <t>Apiacá</t>
  </si>
  <si>
    <t>Mango</t>
  </si>
  <si>
    <t>mge</t>
  </si>
  <si>
    <t>Mararit</t>
  </si>
  <si>
    <t>mgb</t>
  </si>
  <si>
    <t>Marfa</t>
  </si>
  <si>
    <t>mvu</t>
  </si>
  <si>
    <t>Sudanese Arabic</t>
  </si>
  <si>
    <t>Benin</t>
  </si>
  <si>
    <t>Deaf Beninese</t>
  </si>
  <si>
    <t>Bulba</t>
  </si>
  <si>
    <t>bly</t>
  </si>
  <si>
    <t>Notre</t>
  </si>
  <si>
    <t>Foodo</t>
  </si>
  <si>
    <t>fod</t>
  </si>
  <si>
    <t>Berguid</t>
  </si>
  <si>
    <t>btf</t>
  </si>
  <si>
    <t>Birgit</t>
  </si>
  <si>
    <t>Bolgo Dugag</t>
  </si>
  <si>
    <t>bvo</t>
  </si>
  <si>
    <t>Bolgo</t>
  </si>
  <si>
    <t>Jongor</t>
  </si>
  <si>
    <t>mmy</t>
  </si>
  <si>
    <t>Migaama</t>
  </si>
  <si>
    <t>Kaba Kurumi</t>
  </si>
  <si>
    <t>kxj</t>
  </si>
  <si>
    <t>Kulfa</t>
  </si>
  <si>
    <t>Kibet</t>
  </si>
  <si>
    <t>kie</t>
  </si>
  <si>
    <t>Koke</t>
  </si>
  <si>
    <t>kou</t>
  </si>
  <si>
    <t>Mesmedje</t>
  </si>
  <si>
    <t>mes</t>
  </si>
  <si>
    <t>Masmaje</t>
  </si>
  <si>
    <t>Mogum</t>
  </si>
  <si>
    <t>mou</t>
  </si>
  <si>
    <t>Saaronge</t>
  </si>
  <si>
    <t>djc</t>
  </si>
  <si>
    <t>Dar Daju Daju</t>
  </si>
  <si>
    <t>Tana</t>
  </si>
  <si>
    <t>vae</t>
  </si>
  <si>
    <t>Vale</t>
  </si>
  <si>
    <t>Côte d'Ivoire</t>
  </si>
  <si>
    <t>Tura</t>
  </si>
  <si>
    <t>neb</t>
  </si>
  <si>
    <t>Toura (Côte d'Ivoire)</t>
  </si>
  <si>
    <t>Vilyagara</t>
  </si>
  <si>
    <t>Kenya</t>
  </si>
  <si>
    <t>Pokomo, Upper</t>
  </si>
  <si>
    <t>pkb</t>
  </si>
  <si>
    <t>Pokomo</t>
  </si>
  <si>
    <t>Mali</t>
  </si>
  <si>
    <t>Fulanke</t>
  </si>
  <si>
    <t>bam</t>
  </si>
  <si>
    <t>Bambara</t>
  </si>
  <si>
    <t>South Sudan</t>
  </si>
  <si>
    <t>Beli</t>
  </si>
  <si>
    <t>blm</t>
  </si>
  <si>
    <t>Beli (South Sudan)</t>
  </si>
  <si>
    <t>Gberi</t>
  </si>
  <si>
    <t>gbn</t>
  </si>
  <si>
    <t>Mo'da</t>
  </si>
  <si>
    <t>Kadiro</t>
  </si>
  <si>
    <t>mgd</t>
  </si>
  <si>
    <t>Moru</t>
  </si>
  <si>
    <t>Nyamusa</t>
  </si>
  <si>
    <t>nwm</t>
  </si>
  <si>
    <t>Nyamusa-Molo</t>
  </si>
  <si>
    <t>Sopi</t>
  </si>
  <si>
    <t>Eliri</t>
  </si>
  <si>
    <t>Logorif</t>
  </si>
  <si>
    <t>liu</t>
  </si>
  <si>
    <t>Logorik</t>
  </si>
  <si>
    <t>Togo</t>
  </si>
  <si>
    <t>Akaselem</t>
  </si>
  <si>
    <t>aks</t>
  </si>
  <si>
    <t>Gambia</t>
  </si>
  <si>
    <t>Deaf Gambian</t>
  </si>
  <si>
    <t>Guinea-Bissau</t>
  </si>
  <si>
    <t>Deaf Guinea-Bissauan</t>
  </si>
  <si>
    <t>Mauritania</t>
  </si>
  <si>
    <t>Deaf Mauritanian</t>
  </si>
  <si>
    <t>Kajakse</t>
  </si>
  <si>
    <t>ckq</t>
  </si>
  <si>
    <t>Majera</t>
  </si>
  <si>
    <t>xmj</t>
  </si>
  <si>
    <t>Saba</t>
  </si>
  <si>
    <t>saa</t>
  </si>
  <si>
    <t>Kasanga</t>
  </si>
  <si>
    <t>ccj</t>
  </si>
  <si>
    <t>Homa</t>
  </si>
  <si>
    <t>Cocos (Keeling) Islands</t>
  </si>
  <si>
    <t>Cocos Islander</t>
  </si>
  <si>
    <t>coa</t>
  </si>
  <si>
    <t>Cocos Islands Malay</t>
  </si>
  <si>
    <t xml:space="preserve">  Fully-focused vocational workers sent by 438 engaging ministries</t>
  </si>
  <si>
    <t>None</t>
  </si>
  <si>
    <t>Progress on previously Unengaged People Groups as of December 2022</t>
  </si>
  <si>
    <t xml:space="preserve">  Groups engaged by 5,335 teams</t>
  </si>
  <si>
    <t>Deaf Mauritanians</t>
  </si>
  <si>
    <t>Deaf Réunionese</t>
  </si>
  <si>
    <t>Deaf East Timorese</t>
  </si>
  <si>
    <r>
      <rPr>
        <b/>
        <sz val="36"/>
        <rFont val="Calibri"/>
        <family val="2"/>
      </rPr>
      <t>27</t>
    </r>
    <r>
      <rPr>
        <sz val="36"/>
        <rFont val="Calibri"/>
        <family val="2"/>
      </rPr>
      <t xml:space="preserve"> Ethnolinguistic, Unengaged, Unreached </t>
    </r>
    <r>
      <rPr>
        <b/>
        <sz val="36"/>
        <rFont val="Calibri"/>
        <family val="2"/>
      </rPr>
      <t>Deaf</t>
    </r>
    <r>
      <rPr>
        <sz val="36"/>
        <rFont val="Calibri"/>
        <family val="2"/>
      </rPr>
      <t xml:space="preserve"> People Groups</t>
    </r>
  </si>
  <si>
    <t>spa</t>
  </si>
  <si>
    <t>Spanish</t>
  </si>
  <si>
    <t>As of February 2023</t>
  </si>
  <si>
    <t>3 Ethnolinguistic, Unengaged, Unreached People Group Removed</t>
  </si>
  <si>
    <t>No Ethnolinguistic, Unengaged, Unreached People Groups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</si>
</sst>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44"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sz val="14"/>
      <name val="Calibri"/>
      <family val="2"/>
    </font>
    <font>
      <sz val="11"/>
      <name val="Calibri"/>
      <family val="2"/>
    </font>
    <font>
      <b/>
      <i/>
      <sz val="24"/>
      <name val="Calibri"/>
      <family val="2"/>
    </font>
    <font>
      <b/>
      <sz val="36"/>
      <name val="Calibri"/>
      <family val="2"/>
    </font>
    <font>
      <sz val="36"/>
      <name val="Calibri"/>
      <family val="2"/>
    </font>
    <font>
      <sz val="24"/>
      <name val="Calibri"/>
      <family val="2"/>
    </font>
    <font>
      <sz val="26"/>
      <name val="Calibri"/>
      <family val="2"/>
    </font>
    <font>
      <b/>
      <sz val="15"/>
      <name val="Calibri"/>
      <family val="2"/>
    </font>
    <font>
      <b/>
      <i/>
      <sz val="18"/>
      <name val="Calibri"/>
      <family val="2"/>
    </font>
    <font>
      <b/>
      <sz val="18"/>
      <name val="Calibri"/>
      <family val="2"/>
    </font>
    <font>
      <b/>
      <i/>
      <sz val="14"/>
      <name val="Calibri"/>
      <family val="2"/>
    </font>
    <font>
      <sz val="12"/>
      <color theme="1"/>
      <name val="Arial"/>
      <family val="2"/>
    </font>
    <font>
      <sz val="12"/>
      <color theme="1"/>
      <name val="Calibri"/>
      <family val="2"/>
    </font>
    <font>
      <b/>
      <sz val="10"/>
      <name val="Calibri"/>
      <family val="2"/>
    </font>
    <font>
      <b/>
      <sz val="11"/>
      <name val="Calibri"/>
      <family val="2"/>
    </font>
    <font>
      <sz val="10"/>
      <color indexed="8"/>
      <name val="Arial"/>
      <family val="2"/>
    </font>
    <font>
      <sz val="12"/>
      <color indexed="8"/>
      <name val="Calibri"/>
      <family val="2"/>
    </font>
    <font>
      <i/>
      <sz val="9"/>
      <name val="Calibri"/>
      <family val="2"/>
    </font>
    <font>
      <b/>
      <sz val="22"/>
      <color rgb="FF000000"/>
      <name val="Calibri"/>
      <family val="2"/>
    </font>
    <font>
      <b/>
      <sz val="12"/>
      <name val="Calibri"/>
      <family val="2"/>
    </font>
    <font>
      <b/>
      <sz val="14"/>
      <name val="Calibri"/>
      <family val="2"/>
    </font>
    <font>
      <sz val="24"/>
      <color theme="1"/>
      <name val="Calibri"/>
      <family val="2"/>
    </font>
    <font>
      <sz val="19"/>
      <name val="Calibri"/>
      <family val="2"/>
    </font>
    <font>
      <b/>
      <sz val="20"/>
      <name val="Calibri"/>
      <family val="2"/>
    </font>
    <font>
      <sz val="16"/>
      <name val="Calibri"/>
      <family val="2"/>
    </font>
    <font>
      <vertAlign val="superscript"/>
      <sz val="14"/>
      <name val="Calibri"/>
      <family val="2"/>
    </font>
    <font>
      <vertAlign val="superscript"/>
      <sz val="14"/>
      <color theme="0"/>
      <name val="Calibri"/>
      <family val="2"/>
    </font>
    <font>
      <i/>
      <sz val="14"/>
      <name val="Calibri"/>
      <family val="2"/>
    </font>
    <font>
      <sz val="16"/>
      <color indexed="8"/>
      <name val="Calibri"/>
      <family val="2"/>
    </font>
    <font>
      <i/>
      <sz val="16"/>
      <color indexed="8"/>
      <name val="Calibri"/>
      <family val="2"/>
    </font>
    <font>
      <sz val="14"/>
      <color indexed="8"/>
      <name val="Calibri"/>
      <family val="2"/>
    </font>
    <font>
      <sz val="10"/>
      <color theme="1"/>
      <name val="Calibri"/>
      <family val="2"/>
    </font>
    <font>
      <sz val="11"/>
      <color indexed="8"/>
      <name val="Calibri"/>
      <family val="2"/>
    </font>
    <font>
      <sz val="36"/>
      <color theme="1"/>
      <name val="Calibri"/>
      <family val="2"/>
    </font>
    <font>
      <sz val="36"/>
      <color theme="1"/>
      <name val="Arial"/>
      <family val="2"/>
    </font>
    <font>
      <b/>
      <sz val="10"/>
      <color theme="0"/>
      <name val="Calibri"/>
      <family val="2"/>
    </font>
    <font>
      <sz val="10"/>
      <color indexed="8"/>
      <name val="Arial"/>
    </font>
    <font>
      <sz val="11"/>
      <color indexed="8"/>
      <name val="Calibri"/>
    </font>
  </fonts>
  <fills count="3">
    <fill>
      <patternFill patternType="none"/>
    </fill>
    <fill>
      <patternFill patternType="gray125"/>
    </fill>
    <fill>
      <patternFill patternType="solid">
        <fgColor rgb="FF174A5B"/>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indexed="22"/>
      </top>
      <bottom/>
      <diagonal/>
    </border>
    <border>
      <left/>
      <right style="medium">
        <color indexed="64"/>
      </right>
      <top style="thin">
        <color indexed="22"/>
      </top>
      <bottom/>
      <diagonal/>
    </border>
    <border>
      <left style="double">
        <color theme="6" tint="0.39994506668294322"/>
      </left>
      <right/>
      <top style="double">
        <color theme="6" tint="0.39994506668294322"/>
      </top>
      <bottom/>
      <diagonal/>
    </border>
    <border>
      <left/>
      <right/>
      <top style="double">
        <color theme="6" tint="0.39994506668294322"/>
      </top>
      <bottom/>
      <diagonal/>
    </border>
    <border>
      <left/>
      <right style="double">
        <color theme="6" tint="0.39994506668294322"/>
      </right>
      <top style="double">
        <color theme="6" tint="0.39994506668294322"/>
      </top>
      <bottom/>
      <diagonal/>
    </border>
    <border>
      <left style="double">
        <color theme="6" tint="0.39994506668294322"/>
      </left>
      <right/>
      <top/>
      <bottom style="double">
        <color theme="6" tint="0.39994506668294322"/>
      </bottom>
      <diagonal/>
    </border>
    <border>
      <left/>
      <right/>
      <top/>
      <bottom style="double">
        <color theme="6" tint="0.39994506668294322"/>
      </bottom>
      <diagonal/>
    </border>
    <border>
      <left/>
      <right style="double">
        <color theme="6" tint="0.39994506668294322"/>
      </right>
      <top/>
      <bottom style="double">
        <color theme="6" tint="0.39994506668294322"/>
      </bottom>
      <diagonal/>
    </border>
    <border>
      <left style="double">
        <color theme="6" tint="-0.24994659260841701"/>
      </left>
      <right/>
      <top style="double">
        <color theme="6" tint="-0.24994659260841701"/>
      </top>
      <bottom/>
      <diagonal/>
    </border>
    <border>
      <left/>
      <right/>
      <top style="double">
        <color theme="6" tint="-0.24994659260841701"/>
      </top>
      <bottom/>
      <diagonal/>
    </border>
    <border>
      <left/>
      <right style="double">
        <color theme="6" tint="-0.24994659260841701"/>
      </right>
      <top style="double">
        <color theme="6" tint="-0.24994659260841701"/>
      </top>
      <bottom/>
      <diagonal/>
    </border>
    <border>
      <left style="double">
        <color theme="6" tint="-0.24994659260841701"/>
      </left>
      <right/>
      <top/>
      <bottom/>
      <diagonal/>
    </border>
    <border>
      <left/>
      <right style="double">
        <color theme="6" tint="-0.24994659260841701"/>
      </right>
      <top/>
      <bottom/>
      <diagonal/>
    </border>
    <border>
      <left style="double">
        <color theme="6" tint="-0.24994659260841701"/>
      </left>
      <right/>
      <top/>
      <bottom style="double">
        <color theme="6" tint="-0.24994659260841701"/>
      </bottom>
      <diagonal/>
    </border>
    <border>
      <left/>
      <right/>
      <top/>
      <bottom style="double">
        <color theme="6" tint="-0.24994659260841701"/>
      </bottom>
      <diagonal/>
    </border>
    <border>
      <left/>
      <right style="double">
        <color theme="6" tint="-0.24994659260841701"/>
      </right>
      <top/>
      <bottom style="double">
        <color theme="6" tint="-0.2499465926084170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theme="1"/>
      </left>
      <right style="thin">
        <color auto="1"/>
      </right>
      <top/>
      <bottom style="double">
        <color indexed="64"/>
      </bottom>
      <diagonal/>
    </border>
  </borders>
  <cellStyleXfs count="13">
    <xf numFmtId="0" fontId="0" fillId="0" borderId="0"/>
    <xf numFmtId="43" fontId="17" fillId="0" borderId="0" applyFont="0" applyFill="0" applyBorder="0" applyAlignment="0" applyProtection="0"/>
    <xf numFmtId="0" fontId="4" fillId="0" borderId="0"/>
    <xf numFmtId="0" fontId="4" fillId="0" borderId="0"/>
    <xf numFmtId="0" fontId="21" fillId="0" borderId="0"/>
    <xf numFmtId="43"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7" fillId="0" borderId="0" applyFont="0" applyFill="0" applyBorder="0" applyAlignment="0" applyProtection="0"/>
    <xf numFmtId="0" fontId="42" fillId="0" borderId="0"/>
  </cellStyleXfs>
  <cellXfs count="86">
    <xf numFmtId="0" fontId="0" fillId="0" borderId="0" xfId="0"/>
    <xf numFmtId="0" fontId="5" fillId="0" borderId="0" xfId="2" applyFont="1" applyAlignment="1">
      <alignment horizontal="center" vertical="center"/>
    </xf>
    <xf numFmtId="0" fontId="5" fillId="0" borderId="0" xfId="2" applyFont="1" applyAlignment="1">
      <alignment horizontal="right"/>
    </xf>
    <xf numFmtId="0" fontId="6" fillId="0" borderId="0" xfId="2" applyFont="1" applyAlignment="1">
      <alignment horizontal="right"/>
    </xf>
    <xf numFmtId="0" fontId="7" fillId="0" borderId="0" xfId="2" applyFont="1" applyAlignment="1">
      <alignment horizontal="right"/>
    </xf>
    <xf numFmtId="0" fontId="5" fillId="0" borderId="0" xfId="2" applyFont="1" applyAlignment="1">
      <alignment horizontal="left"/>
    </xf>
    <xf numFmtId="0" fontId="5" fillId="0" borderId="0" xfId="2" applyFont="1"/>
    <xf numFmtId="0" fontId="12" fillId="0" borderId="0" xfId="2" applyFont="1" applyAlignment="1">
      <alignment horizontal="center" vertical="center"/>
    </xf>
    <xf numFmtId="0" fontId="12" fillId="0" borderId="0" xfId="2" applyFont="1" applyAlignment="1">
      <alignment horizontal="center" vertical="top"/>
    </xf>
    <xf numFmtId="0" fontId="18" fillId="0" borderId="0" xfId="0" applyFont="1"/>
    <xf numFmtId="0" fontId="19" fillId="0" borderId="0" xfId="3" applyFont="1" applyAlignment="1">
      <alignment horizontal="center" vertical="center" shrinkToFit="1"/>
    </xf>
    <xf numFmtId="0" fontId="19" fillId="0" borderId="0" xfId="2" applyFont="1" applyAlignment="1">
      <alignment horizontal="center" vertical="center" shrinkToFit="1"/>
    </xf>
    <xf numFmtId="0" fontId="23" fillId="0" borderId="0" xfId="2" applyFont="1" applyAlignment="1">
      <alignment horizontal="left" vertical="center"/>
    </xf>
    <xf numFmtId="0" fontId="5" fillId="0" borderId="3" xfId="2" applyFont="1" applyBorder="1" applyAlignment="1">
      <alignment horizontal="right"/>
    </xf>
    <xf numFmtId="0" fontId="6" fillId="0" borderId="3" xfId="2" applyFont="1" applyBorder="1" applyAlignment="1">
      <alignment horizontal="right"/>
    </xf>
    <xf numFmtId="0" fontId="7" fillId="0" borderId="3" xfId="2" applyFont="1" applyBorder="1" applyAlignment="1">
      <alignment horizontal="right"/>
    </xf>
    <xf numFmtId="0" fontId="5" fillId="0" borderId="0" xfId="2" applyFont="1" applyAlignment="1">
      <alignment horizontal="left" vertical="center"/>
    </xf>
    <xf numFmtId="0" fontId="15" fillId="0" borderId="0" xfId="2" applyFont="1" applyAlignment="1">
      <alignment horizontal="center" vertical="center"/>
    </xf>
    <xf numFmtId="0" fontId="25" fillId="0" borderId="0" xfId="2" applyFont="1" applyAlignment="1">
      <alignment horizontal="center" vertical="center"/>
    </xf>
    <xf numFmtId="164" fontId="27" fillId="0" borderId="0" xfId="1" applyNumberFormat="1" applyFont="1" applyFill="1" applyBorder="1" applyAlignment="1">
      <alignment vertical="center"/>
    </xf>
    <xf numFmtId="0" fontId="25" fillId="0" borderId="0" xfId="2" applyFont="1" applyAlignment="1">
      <alignment horizontal="center"/>
    </xf>
    <xf numFmtId="0" fontId="6" fillId="0" borderId="0" xfId="2" applyFont="1"/>
    <xf numFmtId="0" fontId="7" fillId="0" borderId="0" xfId="2" applyFont="1"/>
    <xf numFmtId="0" fontId="25" fillId="0" borderId="14" xfId="2" applyFont="1" applyBorder="1" applyAlignment="1">
      <alignment horizontal="center" vertical="center"/>
    </xf>
    <xf numFmtId="0" fontId="26" fillId="0" borderId="0" xfId="2" applyFont="1" applyAlignment="1">
      <alignment horizontal="center" vertical="center"/>
    </xf>
    <xf numFmtId="0" fontId="20" fillId="0" borderId="0" xfId="2" applyFont="1" applyAlignment="1">
      <alignment horizontal="center" vertical="center"/>
    </xf>
    <xf numFmtId="0" fontId="28" fillId="0" borderId="0" xfId="2" applyFont="1" applyAlignment="1">
      <alignment vertical="center"/>
    </xf>
    <xf numFmtId="0" fontId="29" fillId="0" borderId="0" xfId="2" applyFont="1" applyAlignment="1">
      <alignment horizontal="center" vertical="center"/>
    </xf>
    <xf numFmtId="0" fontId="25" fillId="0" borderId="15" xfId="2" applyFont="1" applyBorder="1" applyAlignment="1">
      <alignment horizontal="center" vertical="center"/>
    </xf>
    <xf numFmtId="3" fontId="13" fillId="0" borderId="0" xfId="2" applyNumberFormat="1" applyFont="1" applyAlignment="1">
      <alignment horizontal="center" vertical="center"/>
    </xf>
    <xf numFmtId="0" fontId="7" fillId="0" borderId="0" xfId="2" applyFont="1" applyAlignment="1">
      <alignment horizontal="left" wrapText="1"/>
    </xf>
    <xf numFmtId="164" fontId="22" fillId="0" borderId="2" xfId="5" applyNumberFormat="1" applyFont="1" applyFill="1" applyBorder="1" applyAlignment="1">
      <alignment horizontal="right" vertical="center"/>
    </xf>
    <xf numFmtId="0" fontId="37" fillId="0" borderId="0" xfId="0" applyFont="1"/>
    <xf numFmtId="0" fontId="8" fillId="0" borderId="0" xfId="2" applyFont="1" applyAlignment="1">
      <alignment horizontal="center" vertical="top" wrapText="1"/>
    </xf>
    <xf numFmtId="0" fontId="5" fillId="0" borderId="0" xfId="2" applyFont="1" applyAlignment="1">
      <alignment horizontal="center"/>
    </xf>
    <xf numFmtId="0" fontId="14" fillId="0" borderId="0" xfId="2" applyFont="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41" fillId="2" borderId="23" xfId="3" applyFont="1" applyFill="1" applyBorder="1" applyAlignment="1">
      <alignment horizontal="center" vertical="center" shrinkToFit="1"/>
    </xf>
    <xf numFmtId="0" fontId="41" fillId="2" borderId="24" xfId="3" applyFont="1" applyFill="1" applyBorder="1" applyAlignment="1">
      <alignment horizontal="center" vertical="center" shrinkToFit="1"/>
    </xf>
    <xf numFmtId="49" fontId="41" fillId="2" borderId="24" xfId="3" applyNumberFormat="1" applyFont="1" applyFill="1" applyBorder="1" applyAlignment="1">
      <alignment horizontal="center" vertical="center"/>
    </xf>
    <xf numFmtId="0" fontId="41" fillId="2" borderId="25" xfId="3" applyFont="1" applyFill="1" applyBorder="1" applyAlignment="1">
      <alignment horizontal="center" vertical="center" shrinkToFit="1"/>
    </xf>
    <xf numFmtId="0" fontId="41" fillId="2" borderId="26" xfId="3" applyFont="1" applyFill="1" applyBorder="1" applyAlignment="1">
      <alignment horizontal="center" vertical="center" shrinkToFit="1"/>
    </xf>
    <xf numFmtId="165" fontId="0" fillId="0" borderId="4" xfId="1" applyNumberFormat="1" applyFont="1" applyFill="1" applyBorder="1" applyAlignment="1">
      <alignment horizontal="right" vertical="center"/>
    </xf>
    <xf numFmtId="3" fontId="0" fillId="0" borderId="1" xfId="2" applyNumberFormat="1" applyFont="1" applyBorder="1" applyAlignment="1">
      <alignment horizontal="center" vertical="center"/>
    </xf>
    <xf numFmtId="0" fontId="22" fillId="0" borderId="2" xfId="4" applyFont="1" applyBorder="1" applyAlignment="1">
      <alignment horizontal="center" vertical="center"/>
    </xf>
    <xf numFmtId="0" fontId="22" fillId="0" borderId="2" xfId="4" applyFont="1" applyBorder="1" applyAlignment="1">
      <alignment horizontal="right" vertical="center"/>
    </xf>
    <xf numFmtId="0" fontId="36" fillId="0" borderId="2" xfId="4" applyFont="1" applyBorder="1" applyAlignment="1">
      <alignment vertical="center"/>
    </xf>
    <xf numFmtId="0" fontId="38" fillId="0" borderId="2" xfId="4" applyFont="1" applyBorder="1" applyAlignment="1">
      <alignment horizontal="center" vertical="center"/>
    </xf>
    <xf numFmtId="0" fontId="22" fillId="0" borderId="2" xfId="4" applyFont="1" applyBorder="1" applyAlignment="1">
      <alignment vertical="center"/>
    </xf>
    <xf numFmtId="0" fontId="36" fillId="0" borderId="2" xfId="4" applyFont="1" applyBorder="1" applyAlignment="1">
      <alignment horizontal="right" vertical="center"/>
    </xf>
    <xf numFmtId="0" fontId="36" fillId="0" borderId="2" xfId="12" applyFont="1" applyBorder="1" applyAlignment="1">
      <alignment horizontal="right" wrapText="1"/>
    </xf>
    <xf numFmtId="164" fontId="36" fillId="0" borderId="2" xfId="1" applyNumberFormat="1" applyFont="1" applyBorder="1" applyAlignment="1">
      <alignment horizontal="right" wrapText="1"/>
    </xf>
    <xf numFmtId="0" fontId="43" fillId="0" borderId="2" xfId="12" applyFont="1" applyBorder="1" applyAlignment="1">
      <alignment horizontal="right" wrapText="1"/>
    </xf>
    <xf numFmtId="0" fontId="43" fillId="0" borderId="2" xfId="12" applyFont="1" applyBorder="1" applyAlignment="1">
      <alignment wrapText="1"/>
    </xf>
    <xf numFmtId="0" fontId="10" fillId="0" borderId="0" xfId="2" applyFont="1" applyAlignment="1">
      <alignment horizontal="center" vertical="center"/>
    </xf>
    <xf numFmtId="0" fontId="40" fillId="0" borderId="0" xfId="0" applyFont="1"/>
    <xf numFmtId="0" fontId="5" fillId="0" borderId="0" xfId="2" applyFont="1" applyAlignment="1">
      <alignment horizontal="center" vertical="top"/>
    </xf>
    <xf numFmtId="0" fontId="11" fillId="0" borderId="0" xfId="2" applyFont="1" applyAlignment="1">
      <alignment horizontal="center" vertical="top" wrapText="1"/>
    </xf>
    <xf numFmtId="0" fontId="8" fillId="0" borderId="0" xfId="2" applyFont="1" applyAlignment="1">
      <alignment horizontal="center" vertical="top" wrapText="1"/>
    </xf>
    <xf numFmtId="0" fontId="6" fillId="0" borderId="5" xfId="2" applyFont="1" applyBorder="1" applyAlignment="1">
      <alignment horizontal="center" wrapText="1"/>
    </xf>
    <xf numFmtId="0" fontId="6" fillId="0" borderId="6" xfId="2" applyFont="1" applyBorder="1" applyAlignment="1">
      <alignment horizontal="center" wrapText="1"/>
    </xf>
    <xf numFmtId="0" fontId="6" fillId="0" borderId="7" xfId="2" applyFont="1" applyBorder="1" applyAlignment="1">
      <alignment horizontal="center" wrapText="1"/>
    </xf>
    <xf numFmtId="0" fontId="6" fillId="0" borderId="8" xfId="2" applyFont="1" applyBorder="1" applyAlignment="1">
      <alignment horizontal="center" vertical="center" wrapText="1"/>
    </xf>
    <xf numFmtId="0" fontId="33" fillId="0" borderId="9" xfId="2" applyFont="1" applyBorder="1" applyAlignment="1">
      <alignment horizontal="center" vertical="center" wrapText="1"/>
    </xf>
    <xf numFmtId="0" fontId="33" fillId="0" borderId="10" xfId="2" applyFont="1" applyBorder="1" applyAlignment="1">
      <alignment horizontal="center" vertical="center" wrapText="1"/>
    </xf>
    <xf numFmtId="0" fontId="14" fillId="0" borderId="0" xfId="2" applyFont="1" applyAlignment="1">
      <alignment horizontal="center" vertical="center" wrapText="1"/>
    </xf>
    <xf numFmtId="0" fontId="8" fillId="0" borderId="0" xfId="2" applyFont="1" applyAlignment="1">
      <alignment horizontal="center" vertical="center" wrapText="1"/>
    </xf>
    <xf numFmtId="0" fontId="5" fillId="0" borderId="0" xfId="2" applyFont="1" applyAlignment="1">
      <alignment horizont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34" fillId="0" borderId="14" xfId="0" applyFont="1" applyBorder="1" applyAlignment="1">
      <alignment horizontal="center" vertical="center" wrapText="1"/>
    </xf>
    <xf numFmtId="0" fontId="34" fillId="0" borderId="0" xfId="0" applyFont="1" applyAlignment="1">
      <alignment horizontal="center" vertical="center" wrapText="1"/>
    </xf>
    <xf numFmtId="0" fontId="34" fillId="0" borderId="15" xfId="0" applyFont="1" applyBorder="1" applyAlignment="1">
      <alignment horizontal="center" vertical="center" wrapText="1"/>
    </xf>
    <xf numFmtId="0" fontId="30" fillId="0" borderId="16" xfId="2" applyFont="1" applyBorder="1" applyAlignment="1">
      <alignment horizontal="center" vertical="center" wrapText="1"/>
    </xf>
    <xf numFmtId="0" fontId="30" fillId="0" borderId="17" xfId="2" applyFont="1" applyBorder="1" applyAlignment="1">
      <alignment horizontal="center" vertical="center" wrapText="1"/>
    </xf>
    <xf numFmtId="0" fontId="30" fillId="0" borderId="18" xfId="2" applyFont="1" applyBorder="1" applyAlignment="1">
      <alignment horizontal="center" vertical="center" wrapText="1"/>
    </xf>
    <xf numFmtId="0" fontId="0" fillId="0" borderId="0" xfId="0"/>
    <xf numFmtId="0" fontId="6" fillId="0" borderId="19" xfId="2"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4" fillId="0" borderId="22" xfId="2" applyFont="1" applyBorder="1" applyAlignment="1">
      <alignment horizontal="center" vertical="center" wrapText="1"/>
    </xf>
    <xf numFmtId="0" fontId="0" fillId="0" borderId="22" xfId="0" applyBorder="1" applyAlignment="1">
      <alignment horizontal="center" wrapText="1"/>
    </xf>
    <xf numFmtId="0" fontId="39" fillId="0" borderId="0" xfId="0" applyFont="1" applyAlignment="1">
      <alignment horizontal="center" vertical="center"/>
    </xf>
    <xf numFmtId="0" fontId="23" fillId="0" borderId="0" xfId="2" applyFont="1" applyAlignment="1">
      <alignment horizontal="left" vertical="center"/>
    </xf>
  </cellXfs>
  <cellStyles count="13">
    <cellStyle name="Comma" xfId="1" builtinId="3"/>
    <cellStyle name="Comma 2" xfId="5" xr:uid="{C06A7AE8-9599-411F-BCF7-FE036C9EF798}"/>
    <cellStyle name="Comma 3" xfId="7" xr:uid="{98EF58D6-F780-4F8A-9ACE-49D047271D44}"/>
    <cellStyle name="Comma 4" xfId="9" xr:uid="{7F8899D0-0610-4D7C-9DB3-66E93529EF65}"/>
    <cellStyle name="Comma 5" xfId="11" xr:uid="{80E67E01-E0EF-4E72-902F-457B111D20B7}"/>
    <cellStyle name="Normal" xfId="0" builtinId="0"/>
    <cellStyle name="Normal 11" xfId="2" xr:uid="{66B0A482-5D68-4207-84C4-83686289D65D}"/>
    <cellStyle name="Normal 11 2" xfId="3" xr:uid="{820159F2-6938-4F88-9839-AC22B8CBA303}"/>
    <cellStyle name="Normal 2" xfId="6" xr:uid="{8358E40E-8A58-43FA-82D2-8D3D0EF7BA9C}"/>
    <cellStyle name="Normal 3" xfId="8" xr:uid="{1D26C7C2-9518-4EE6-A83D-A61A3B131C57}"/>
    <cellStyle name="Normal 4" xfId="10" xr:uid="{85B20E93-1873-4DAD-B3DB-2DF6C8DFCC5B}"/>
    <cellStyle name="Normal_2019 frozen List-Calculated mod" xfId="4" xr:uid="{47441D66-19AC-4DF9-B9BF-48EA539E908B}"/>
    <cellStyle name="Normal_Newly Removed" xfId="12" xr:uid="{2710DFE1-B39E-4E2A-8FD1-F57BA271CEBA}"/>
  </cellStyles>
  <dxfs count="146">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4" formatCode="_(* #,##0_);_(* \(#,##0\);_(* &quot;-&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medium">
          <color indexed="64"/>
        </top>
        <bottom style="thin">
          <color indexed="22"/>
        </bottom>
      </border>
    </dxf>
    <dxf>
      <font>
        <b val="0"/>
        <i val="0"/>
        <strike val="0"/>
        <condense val="0"/>
        <extend val="0"/>
        <outline val="0"/>
        <shadow val="0"/>
        <u val="none"/>
        <vertAlign val="baseline"/>
        <sz val="11"/>
        <color indexed="8"/>
        <name val="Calibri"/>
        <scheme val="none"/>
      </font>
      <alignment horizontal="general" vertical="bottom" textRotation="0" wrapText="1" indent="0" justifyLastLine="0" shrinkToFit="0" readingOrder="0"/>
    </dxf>
    <dxf>
      <border outline="0">
        <bottom style="double">
          <color indexed="64"/>
        </bottom>
      </border>
    </dxf>
    <dxf>
      <font>
        <b/>
        <i val="0"/>
        <strike val="0"/>
        <condense val="0"/>
        <extend val="0"/>
        <outline val="0"/>
        <shadow val="0"/>
        <u val="none"/>
        <vertAlign val="baseline"/>
        <sz val="10"/>
        <color theme="0"/>
        <name val="Calibri"/>
        <family val="2"/>
        <scheme val="none"/>
      </font>
      <numFmt numFmtId="30" formatCode="@"/>
      <fill>
        <patternFill patternType="solid">
          <fgColor indexed="64"/>
          <bgColor rgb="FF174A5B"/>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theme="3" tint="-0.24994659260841701"/>
      </font>
      <fill>
        <patternFill>
          <bgColor theme="4" tint="0.59996337778862885"/>
        </patternFill>
      </fill>
    </dxf>
    <dxf>
      <font>
        <b/>
        <i val="0"/>
        <color theme="3" tint="-0.24994659260841701"/>
      </font>
      <fill>
        <patternFill>
          <bgColor theme="4" tint="0.59996337778862885"/>
        </patternFill>
      </fill>
    </dxf>
    <dxf>
      <font>
        <b/>
        <i val="0"/>
        <color theme="6" tint="-0.499984740745262"/>
      </font>
      <fill>
        <patternFill>
          <bgColor theme="6" tint="0.39994506668294322"/>
        </patternFill>
      </fill>
    </dxf>
    <dxf>
      <font>
        <b/>
        <i val="0"/>
        <color theme="9" tint="-0.499984740745262"/>
      </font>
      <fill>
        <patternFill>
          <bgColor rgb="FFFFC000"/>
        </patternFill>
      </fill>
    </dxf>
    <dxf>
      <font>
        <color theme="1"/>
      </font>
      <fill>
        <patternFill patternType="solid">
          <bgColor theme="0"/>
        </patternFill>
      </fill>
    </dxf>
    <dxf>
      <font>
        <color theme="9" tint="-0.499984740745262"/>
      </font>
      <fill>
        <patternFill>
          <bgColor rgb="FFFFC000"/>
        </patternFill>
      </fill>
    </dxf>
    <dxf>
      <font>
        <color theme="1"/>
      </font>
      <fill>
        <patternFill>
          <bgColor theme="0"/>
        </patternFill>
      </fill>
    </dxf>
    <dxf>
      <font>
        <condense val="0"/>
        <extend val="0"/>
        <color rgb="FF006100"/>
      </font>
      <fill>
        <patternFill>
          <bgColor rgb="FFC6EFCE"/>
        </patternFill>
      </fill>
    </dxf>
    <dxf>
      <font>
        <color theme="3" tint="-0.24994659260841701"/>
      </font>
      <fill>
        <patternFill>
          <bgColor theme="4" tint="0.59996337778862885"/>
        </patternFill>
      </fill>
    </dxf>
    <dxf>
      <font>
        <b/>
        <i val="0"/>
        <color theme="3" tint="-0.24994659260841701"/>
      </font>
      <fill>
        <patternFill>
          <bgColor theme="4" tint="0.59996337778862885"/>
        </patternFill>
      </fill>
    </dxf>
    <dxf>
      <font>
        <b/>
        <i val="0"/>
        <color theme="6" tint="-0.499984740745262"/>
      </font>
      <fill>
        <patternFill>
          <bgColor theme="6" tint="0.39994506668294322"/>
        </patternFill>
      </fill>
    </dxf>
    <dxf>
      <font>
        <b/>
        <i val="0"/>
        <color theme="9" tint="-0.499984740745262"/>
      </font>
      <fill>
        <patternFill>
          <bgColor rgb="FFFFC000"/>
        </patternFill>
      </fill>
    </dxf>
    <dxf>
      <font>
        <color theme="1"/>
      </font>
      <fill>
        <patternFill patternType="solid">
          <bgColor theme="0"/>
        </patternFill>
      </fill>
    </dxf>
    <dxf>
      <font>
        <color theme="9" tint="-0.499984740745262"/>
      </font>
      <fill>
        <patternFill>
          <bgColor rgb="FFFFC000"/>
        </patternFill>
      </fill>
    </dxf>
    <dxf>
      <font>
        <color theme="1"/>
      </font>
      <fill>
        <patternFill>
          <bgColor theme="0"/>
        </patternFill>
      </fill>
    </dxf>
    <dxf>
      <font>
        <condense val="0"/>
        <extend val="0"/>
        <color rgb="FF006100"/>
      </font>
      <fill>
        <patternFill>
          <bgColor rgb="FFC6EFCE"/>
        </patternFill>
      </fill>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4"/>
        <color indexed="8"/>
        <name val="Calibri"/>
        <family val="2"/>
        <scheme val="none"/>
      </font>
      <numFmt numFmtId="164" formatCode="_(* #,##0_);_(* \(#,##0\);_(* &quot;-&quot;??_);_(@_)"/>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medium">
          <color indexed="64"/>
        </top>
        <bottom style="thin">
          <color indexed="22"/>
        </bottom>
      </border>
    </dxf>
    <dxf>
      <font>
        <b val="0"/>
        <i val="0"/>
        <strike val="0"/>
        <condense val="0"/>
        <extend val="0"/>
        <outline val="0"/>
        <shadow val="0"/>
        <u val="none"/>
        <vertAlign val="baseline"/>
        <sz val="14"/>
        <color indexed="8"/>
        <name val="Calibri"/>
        <family val="2"/>
        <scheme val="none"/>
      </font>
      <alignment horizontal="right" vertical="bottom" textRotation="0" wrapText="1" indent="0" justifyLastLine="0" shrinkToFit="0" readingOrder="0"/>
    </dxf>
    <dxf>
      <border outline="0">
        <bottom style="double">
          <color indexed="64"/>
        </bottom>
      </border>
    </dxf>
    <dxf>
      <font>
        <b/>
        <i val="0"/>
        <strike val="0"/>
        <condense val="0"/>
        <extend val="0"/>
        <outline val="0"/>
        <shadow val="0"/>
        <u val="none"/>
        <vertAlign val="baseline"/>
        <sz val="10"/>
        <color theme="0"/>
        <name val="Calibri"/>
        <family val="2"/>
        <scheme val="none"/>
      </font>
      <numFmt numFmtId="30" formatCode="@"/>
      <fill>
        <patternFill patternType="solid">
          <fgColor indexed="64"/>
          <bgColor rgb="FF174A5B"/>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theme="3" tint="-0.24994659260841701"/>
      </font>
      <fill>
        <patternFill>
          <bgColor theme="4" tint="0.59996337778862885"/>
        </patternFill>
      </fill>
    </dxf>
    <dxf>
      <font>
        <b/>
        <i val="0"/>
        <color theme="3" tint="-0.24994659260841701"/>
      </font>
      <fill>
        <patternFill>
          <bgColor theme="4" tint="0.59996337778862885"/>
        </patternFill>
      </fill>
    </dxf>
    <dxf>
      <font>
        <b/>
        <i val="0"/>
        <color theme="6" tint="-0.499984740745262"/>
      </font>
      <fill>
        <patternFill>
          <bgColor theme="6" tint="0.39994506668294322"/>
        </patternFill>
      </fill>
    </dxf>
    <dxf>
      <font>
        <b/>
        <i val="0"/>
        <color theme="9" tint="-0.499984740745262"/>
      </font>
      <fill>
        <patternFill>
          <bgColor rgb="FFFFC000"/>
        </patternFill>
      </fill>
    </dxf>
    <dxf>
      <font>
        <color theme="1"/>
      </font>
      <fill>
        <patternFill patternType="solid">
          <bgColor theme="0"/>
        </patternFill>
      </fill>
    </dxf>
    <dxf>
      <font>
        <color theme="9" tint="-0.499984740745262"/>
      </font>
      <fill>
        <patternFill>
          <bgColor rgb="FFFFC000"/>
        </patternFill>
      </fill>
    </dxf>
    <dxf>
      <font>
        <color theme="1"/>
      </font>
      <fill>
        <patternFill>
          <bgColor theme="0"/>
        </patternFill>
      </fill>
    </dxf>
    <dxf>
      <font>
        <condense val="0"/>
        <extend val="0"/>
        <color rgb="FF006100"/>
      </font>
      <fill>
        <patternFill>
          <bgColor rgb="FFC6EFCE"/>
        </patternFill>
      </fill>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numFmt numFmtId="164"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medium">
          <color indexed="64"/>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dxf>
    <dxf>
      <border>
        <bottom style="double">
          <color indexed="64"/>
        </bottom>
      </border>
    </dxf>
    <dxf>
      <font>
        <b/>
        <i val="0"/>
        <strike val="0"/>
        <condense val="0"/>
        <extend val="0"/>
        <outline val="0"/>
        <shadow val="0"/>
        <u val="none"/>
        <vertAlign val="baseline"/>
        <sz val="10"/>
        <color theme="0"/>
        <name val="Calibri"/>
        <family val="2"/>
        <scheme val="none"/>
      </font>
      <numFmt numFmtId="30" formatCode="@"/>
      <fill>
        <patternFill patternType="solid">
          <fgColor indexed="64"/>
          <bgColor rgb="FF174A5B"/>
        </patternFill>
      </fill>
      <alignment horizontal="center"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numFmt numFmtId="164"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4"/>
        <color indexed="8"/>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indexed="8"/>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medium">
          <color indexed="64"/>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center" textRotation="0" wrapText="0" indent="0" justifyLastLine="0" shrinkToFit="0" readingOrder="0"/>
    </dxf>
    <dxf>
      <border outline="0">
        <bottom style="double">
          <color indexed="64"/>
        </bottom>
      </border>
    </dxf>
    <dxf>
      <font>
        <b/>
        <i val="0"/>
        <strike val="0"/>
        <condense val="0"/>
        <extend val="0"/>
        <outline val="0"/>
        <shadow val="0"/>
        <u val="none"/>
        <vertAlign val="baseline"/>
        <sz val="10"/>
        <color theme="0"/>
        <name val="Calibri"/>
        <family val="2"/>
        <scheme val="none"/>
      </font>
      <numFmt numFmtId="30" formatCode="@"/>
      <fill>
        <patternFill patternType="solid">
          <fgColor indexed="64"/>
          <bgColor rgb="FF174A5B"/>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theme="3" tint="-0.24994659260841701"/>
      </font>
      <fill>
        <patternFill>
          <bgColor theme="4" tint="0.59996337778862885"/>
        </patternFill>
      </fill>
    </dxf>
    <dxf>
      <font>
        <b/>
        <i val="0"/>
        <color theme="3" tint="-0.24994659260841701"/>
      </font>
      <fill>
        <patternFill>
          <bgColor theme="4" tint="0.59996337778862885"/>
        </patternFill>
      </fill>
    </dxf>
    <dxf>
      <font>
        <b/>
        <i val="0"/>
        <color theme="6" tint="-0.499984740745262"/>
      </font>
      <fill>
        <patternFill>
          <bgColor theme="6" tint="0.39994506668294322"/>
        </patternFill>
      </fill>
    </dxf>
    <dxf>
      <font>
        <b/>
        <i val="0"/>
        <color theme="9" tint="-0.499984740745262"/>
      </font>
      <fill>
        <patternFill>
          <bgColor rgb="FFFFC000"/>
        </patternFill>
      </fill>
    </dxf>
    <dxf>
      <font>
        <color theme="1"/>
      </font>
      <fill>
        <patternFill patternType="solid">
          <bgColor theme="0"/>
        </patternFill>
      </fill>
    </dxf>
    <dxf>
      <font>
        <color theme="9" tint="-0.499984740745262"/>
      </font>
      <fill>
        <patternFill>
          <bgColor rgb="FFFFC000"/>
        </patternFill>
      </fill>
    </dxf>
    <dxf>
      <font>
        <color theme="1"/>
      </font>
      <fill>
        <patternFill>
          <bgColor theme="0"/>
        </patternFill>
      </fill>
    </dxf>
    <dxf>
      <font>
        <condense val="0"/>
        <extend val="0"/>
        <color rgb="FF006100"/>
      </font>
      <fill>
        <patternFill>
          <bgColor rgb="FFC6EFCE"/>
        </patternFill>
      </fill>
    </dxf>
    <dxf>
      <font>
        <color theme="3" tint="-0.24994659260841701"/>
      </font>
      <fill>
        <patternFill>
          <bgColor theme="4" tint="0.59996337778862885"/>
        </patternFill>
      </fill>
    </dxf>
    <dxf>
      <font>
        <b/>
        <i val="0"/>
        <color theme="3" tint="-0.24994659260841701"/>
      </font>
      <fill>
        <patternFill>
          <bgColor theme="4" tint="0.59996337778862885"/>
        </patternFill>
      </fill>
    </dxf>
    <dxf>
      <font>
        <b/>
        <i val="0"/>
        <color theme="6" tint="-0.499984740745262"/>
      </font>
      <fill>
        <patternFill>
          <bgColor theme="6" tint="0.39994506668294322"/>
        </patternFill>
      </fill>
    </dxf>
    <dxf>
      <font>
        <b/>
        <i val="0"/>
        <color theme="9" tint="-0.499984740745262"/>
      </font>
      <fill>
        <patternFill>
          <bgColor rgb="FFFFC000"/>
        </patternFill>
      </fill>
    </dxf>
    <dxf>
      <font>
        <color theme="1"/>
      </font>
      <fill>
        <patternFill patternType="solid">
          <bgColor theme="0"/>
        </patternFill>
      </fill>
    </dxf>
    <dxf>
      <font>
        <color theme="9" tint="-0.499984740745262"/>
      </font>
      <fill>
        <patternFill>
          <bgColor rgb="FFFFC000"/>
        </patternFill>
      </fill>
    </dxf>
    <dxf>
      <font>
        <color theme="1"/>
      </font>
      <fill>
        <patternFill>
          <bgColor theme="0"/>
        </patternFill>
      </fill>
    </dxf>
    <dxf>
      <font>
        <condense val="0"/>
        <extend val="0"/>
        <color rgb="FF006100"/>
      </font>
      <fill>
        <patternFill>
          <bgColor rgb="FFC6EFCE"/>
        </patternFill>
      </fill>
    </dxf>
  </dxfs>
  <tableStyles count="0" defaultTableStyle="TableStyleMedium2" defaultPivotStyle="PivotStyleLight16"/>
  <colors>
    <mruColors>
      <color rgb="FF174A5B"/>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1791606</xdr:colOff>
      <xdr:row>0</xdr:row>
      <xdr:rowOff>111126</xdr:rowOff>
    </xdr:from>
    <xdr:to>
      <xdr:col>11</xdr:col>
      <xdr:colOff>407208</xdr:colOff>
      <xdr:row>1</xdr:row>
      <xdr:rowOff>84138</xdr:rowOff>
    </xdr:to>
    <xdr:pic>
      <xdr:nvPicPr>
        <xdr:cNvPr id="2" name="Picture 4">
          <a:extLst>
            <a:ext uri="{FF2B5EF4-FFF2-40B4-BE49-F238E27FC236}">
              <a16:creationId xmlns:a16="http://schemas.microsoft.com/office/drawing/2014/main" id="{EAE4EFEB-12AE-4622-8C5E-5038BF295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72856" y="111126"/>
          <a:ext cx="4594134" cy="193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1728106</xdr:colOff>
      <xdr:row>39</xdr:row>
      <xdr:rowOff>86180</xdr:rowOff>
    </xdr:from>
    <xdr:to>
      <xdr:col>11</xdr:col>
      <xdr:colOff>277040</xdr:colOff>
      <xdr:row>40</xdr:row>
      <xdr:rowOff>723</xdr:rowOff>
    </xdr:to>
    <xdr:pic>
      <xdr:nvPicPr>
        <xdr:cNvPr id="3" name="Picture 4">
          <a:extLst>
            <a:ext uri="{FF2B5EF4-FFF2-40B4-BE49-F238E27FC236}">
              <a16:creationId xmlns:a16="http://schemas.microsoft.com/office/drawing/2014/main" id="{D8BF2A0E-B17A-4875-81C9-B1E666A738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109356" y="19860080"/>
          <a:ext cx="4594134" cy="1981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1754188</xdr:colOff>
      <xdr:row>0</xdr:row>
      <xdr:rowOff>0</xdr:rowOff>
    </xdr:from>
    <xdr:to>
      <xdr:col>11</xdr:col>
      <xdr:colOff>249146</xdr:colOff>
      <xdr:row>0</xdr:row>
      <xdr:rowOff>1941512</xdr:rowOff>
    </xdr:to>
    <xdr:pic>
      <xdr:nvPicPr>
        <xdr:cNvPr id="2" name="Picture 4">
          <a:extLst>
            <a:ext uri="{FF2B5EF4-FFF2-40B4-BE49-F238E27FC236}">
              <a16:creationId xmlns:a16="http://schemas.microsoft.com/office/drawing/2014/main" id="{E9677245-FCB8-4B78-8904-6E3CE3AB9F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64188" y="0"/>
          <a:ext cx="4589372" cy="193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1754188</xdr:colOff>
      <xdr:row>0</xdr:row>
      <xdr:rowOff>0</xdr:rowOff>
    </xdr:from>
    <xdr:to>
      <xdr:col>11</xdr:col>
      <xdr:colOff>312646</xdr:colOff>
      <xdr:row>0</xdr:row>
      <xdr:rowOff>1941512</xdr:rowOff>
    </xdr:to>
    <xdr:pic>
      <xdr:nvPicPr>
        <xdr:cNvPr id="2" name="Picture 4">
          <a:extLst>
            <a:ext uri="{FF2B5EF4-FFF2-40B4-BE49-F238E27FC236}">
              <a16:creationId xmlns:a16="http://schemas.microsoft.com/office/drawing/2014/main" id="{E4929EB7-B773-4C11-A94C-B0B3295B05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35438" y="0"/>
          <a:ext cx="4589372" cy="193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F0C4D5-7EA0-4C3A-9C11-79CF7B8BD53B}" name="Table4" displayName="Table4" ref="A10:T37" totalsRowShown="0" headerRowDxfId="129" dataDxfId="127" headerRowBorderDxfId="128" tableBorderDxfId="126" totalsRowBorderDxfId="125" headerRowCellStyle="Normal 11 2" dataCellStyle="Normal_2019 frozen List-Calculated mod">
  <tableColumns count="20">
    <tableColumn id="1" xr3:uid="{0582A1AA-6696-4212-824F-41CDF65AEC47}" name="FTT #" dataDxfId="124" dataCellStyle="Normal_2019 frozen List-Calculated mod"/>
    <tableColumn id="2" xr3:uid="{263EC3D7-F242-400F-877C-7958013E7793}" name="PEID" dataDxfId="123" dataCellStyle="Normal_2019 frozen List-Calculated mod"/>
    <tableColumn id="3" xr3:uid="{2C3A8DEE-08EB-4ABF-80DB-D74E107B53A3}" name="PID3" dataDxfId="122" dataCellStyle="Normal_2019 frozen List-Calculated mod"/>
    <tableColumn id="4" xr3:uid="{4EC2E01A-A422-47B7-9E4A-6DF6CAFF382C}" name="COUNTRY" dataDxfId="121" dataCellStyle="Normal_2019 frozen List-Calculated mod"/>
    <tableColumn id="5" xr3:uid="{C2338E4B-6614-446B-BAEB-E41E18992444}" name="REGION" dataDxfId="120" dataCellStyle="Normal_2019 frozen List-Calculated mod"/>
    <tableColumn id="6" xr3:uid="{5056A95F-44C2-4021-85AC-F504B9994F5D}" name="EST. LAT" dataDxfId="119" dataCellStyle="Normal_2019 frozen List-Calculated mod"/>
    <tableColumn id="7" xr3:uid="{F9B9CC5A-13B4-4E25-9CAE-12D8FC3A8B42}" name="EST. LONG" dataDxfId="118" dataCellStyle="Normal_2019 frozen List-Calculated mod"/>
    <tableColumn id="8" xr3:uid="{0BECB7A6-DF77-4985-A62F-0A32B702D2BE}" name="PEOPLE GROUP NAME" dataDxfId="117" dataCellStyle="Normal_2019 frozen List-Calculated mod"/>
    <tableColumn id="9" xr3:uid="{884E4F22-CCBF-4F63-9C3B-FAB93D2F1172}" name="POPULATION" dataDxfId="116" dataCellStyle="Comma 2"/>
    <tableColumn id="10" xr3:uid="{72825CDD-7B86-41BC-91BD-0B7EB2F9F64F}" name="ROL" dataDxfId="115" dataCellStyle="Normal_2019 frozen List-Calculated mod"/>
    <tableColumn id="11" xr3:uid="{2F12FE3C-BC31-4566-B24A-DAD7271E8017}" name="LANGUAGE" dataDxfId="114" dataCellStyle="Normal_2019 frozen List-Calculated mod"/>
    <tableColumn id="12" xr3:uid="{6CA3B844-1209-4BD7-973D-C429DDFCFC6F}" name="RELIGION" dataDxfId="113" dataCellStyle="Normal_2019 frozen List-Calculated mod"/>
    <tableColumn id="13" xr3:uid="{7DCB2626-74FD-4E06-8382-ACFB359F5996}" name="VS" dataDxfId="112" dataCellStyle="Normal_2019 frozen List-Calculated mod"/>
    <tableColumn id="14" xr3:uid="{E5C872A3-DA6A-4D13-BA59-F5E4225291BC}" name="J" dataDxfId="111" dataCellStyle="Normal_2019 frozen List-Calculated mod"/>
    <tableColumn id="15" xr3:uid="{3EC684B9-3175-4EE1-9F39-20529A5FE49A}" name="F" dataDxfId="110" dataCellStyle="Normal_2019 frozen List-Calculated mod"/>
    <tableColumn id="16" xr3:uid="{7C6B2524-3A23-4BD1-B5E0-A76A0947AA79}" name="G" dataDxfId="109" dataCellStyle="Normal_2019 frozen List-Calculated mod"/>
    <tableColumn id="17" xr3:uid="{5A826319-5196-4B89-BD9E-80BA4C8F88F6}" name="C" dataDxfId="108" dataCellStyle="Normal_2019 frozen List-Calculated mod"/>
    <tableColumn id="18" xr3:uid="{6F74829D-56C1-45D6-89B5-B8DF9A94C105}" name="B" dataDxfId="107" dataCellStyle="Normal_2019 frozen List-Calculated mod"/>
    <tableColumn id="19" xr3:uid="{32396955-10F2-4DBC-9AB0-CB297B3FC6A7}" name="WN" dataDxfId="106" dataCellStyle="Normal_2019 frozen List-Calculated mod"/>
    <tableColumn id="20" xr3:uid="{FBAB81DE-B424-4FEF-99A8-B07BFADC8E09}" name="WR" dataDxfId="105" dataCellStyle="Normal_2019 frozen List-Calculated mo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BBEF75-8D9E-47E6-B1A1-22D05257C645}" name="Table5" displayName="Table5" ref="A54:V243" totalsRowShown="0" headerRowDxfId="104" dataDxfId="102" headerRowBorderDxfId="103" tableBorderDxfId="101" totalsRowBorderDxfId="100" headerRowCellStyle="Normal 11 2" dataCellStyle="Normal_2019 frozen List-Calculated mod">
  <tableColumns count="22">
    <tableColumn id="1" xr3:uid="{DEB6E78B-073A-406B-965E-06AD8D35A5CE}" name="FTT #" dataDxfId="99" dataCellStyle="Normal_2019 frozen List-Calculated mod"/>
    <tableColumn id="2" xr3:uid="{53CE870D-2212-4AF8-A4B1-53E5E1EE440A}" name="PEID" dataDxfId="98" dataCellStyle="Normal_2019 frozen List-Calculated mod"/>
    <tableColumn id="3" xr3:uid="{76B24DAC-BBEC-4215-BB5E-0758F9B83A46}" name="PID3" dataDxfId="97" dataCellStyle="Normal_2019 frozen List-Calculated mod"/>
    <tableColumn id="4" xr3:uid="{EFCDBC6F-8A4E-459C-A349-F297AF0B656F}" name="COUNTRY" dataDxfId="96" dataCellStyle="Normal_2019 frozen List-Calculated mod"/>
    <tableColumn id="5" xr3:uid="{ACED5496-1261-4EA3-BA13-0E996F4ADB64}" name="REGION" dataDxfId="95" dataCellStyle="Normal_2019 frozen List-Calculated mod"/>
    <tableColumn id="6" xr3:uid="{46072CB9-BD89-4DE4-950A-75F6FFCD0E7C}" name="EST. LAT" dataDxfId="94" dataCellStyle="Normal_2019 frozen List-Calculated mod"/>
    <tableColumn id="7" xr3:uid="{EF558596-B461-40F0-AF4A-BF0D77C562FC}" name="EST. LONG" dataDxfId="93" dataCellStyle="Normal_2019 frozen List-Calculated mod"/>
    <tableColumn id="8" xr3:uid="{2F05FDD7-5F42-4802-AF88-24ACBEC709DD}" name="PEOPLE GROUP NAME" dataDxfId="92" dataCellStyle="Normal_2019 frozen List-Calculated mod"/>
    <tableColumn id="9" xr3:uid="{00491DD4-0AF4-4003-AFC0-8471C8B9E3D9}" name="POPULATION" dataDxfId="91" dataCellStyle="Comma 2"/>
    <tableColumn id="10" xr3:uid="{C6AE60B4-CE04-402F-B292-D8216F87DFCD}" name="ROL" dataDxfId="90" dataCellStyle="Normal_2019 frozen List-Calculated mod"/>
    <tableColumn id="11" xr3:uid="{E77AF917-5709-41D1-AB87-6CC812355879}" name="LANGUAGE" dataDxfId="89" dataCellStyle="Normal_2019 frozen List-Calculated mod"/>
    <tableColumn id="12" xr3:uid="{2688AA28-CA58-4209-B77E-D837DAE340B1}" name="RELIGION" dataDxfId="88" dataCellStyle="Normal_2019 frozen List-Calculated mod"/>
    <tableColumn id="13" xr3:uid="{0DF5F5CB-071D-4190-BB2D-DE4C63FD4001}" name="WS" dataDxfId="87" dataCellStyle="Normal_2019 frozen List-Calculated mod"/>
    <tableColumn id="14" xr3:uid="{D7C9C450-7DE9-4176-8CAA-801CC79FBA19}" name="OS" dataDxfId="86" dataCellStyle="Normal_2019 frozen List-Calculated mod"/>
    <tableColumn id="15" xr3:uid="{31CD0CC6-1AF2-4A08-AA44-72469CD72276}" name="J" dataDxfId="85" dataCellStyle="Normal_2019 frozen List-Calculated mod"/>
    <tableColumn id="16" xr3:uid="{2AB54995-9952-4B45-9FA0-D92BBB06EA8B}" name="F" dataDxfId="84" dataCellStyle="Normal_2019 frozen List-Calculated mod"/>
    <tableColumn id="17" xr3:uid="{F4D40E49-987E-44C2-9739-938A2809D622}" name="G" dataDxfId="83" dataCellStyle="Normal_2019 frozen List-Calculated mod"/>
    <tableColumn id="18" xr3:uid="{870DB1BF-BC66-4FB6-8228-D457C47EBC17}" name="R" dataDxfId="82" dataCellStyle="Normal_2019 frozen List-Calculated mod"/>
    <tableColumn id="19" xr3:uid="{0F6D6065-7424-4C4C-A6C4-98FC5483182B}" name="C" dataDxfId="81" dataCellStyle="Normal_2019 frozen List-Calculated mod"/>
    <tableColumn id="20" xr3:uid="{94FD270F-3959-49F5-99A4-A3406C9F254A}" name="B" dataDxfId="80" dataCellStyle="Normal_2019 frozen List-Calculated mod"/>
    <tableColumn id="21" xr3:uid="{57DDBFD9-604E-408C-A4A2-526230C47B7A}" name="WN" dataDxfId="79" dataCellStyle="Normal_2019 frozen List-Calculated mod"/>
    <tableColumn id="22" xr3:uid="{79D74E8A-65FC-4BE8-8B0C-1D8618D3F93D}" name="WR" dataDxfId="78" dataCellStyle="Normal_2019 frozen List-Calculated mod"/>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98C9F5-B2CE-4D44-8467-BFBA4BB363A9}" name="Table6" displayName="Table6" ref="A9:V10" totalsRowShown="0" headerRowDxfId="69" dataDxfId="67" headerRowBorderDxfId="68" tableBorderDxfId="66" totalsRowBorderDxfId="65" headerRowCellStyle="Normal 11 2" dataCellStyle="Normal_Newly Removed">
  <tableColumns count="22">
    <tableColumn id="1" xr3:uid="{DD71E658-4EB8-4FA9-803D-5FB0B4D1CBF8}" name="FTT #" dataDxfId="64" dataCellStyle="Normal_Newly Removed"/>
    <tableColumn id="2" xr3:uid="{C4EF9305-B669-4E7F-9457-04CF0C2388D4}" name="PEID" dataDxfId="63" dataCellStyle="Normal_Newly Removed"/>
    <tableColumn id="3" xr3:uid="{1F7631D5-AAD0-4776-BAB8-BCFB1624B500}" name="PID3" dataDxfId="62" dataCellStyle="Normal_Newly Removed"/>
    <tableColumn id="4" xr3:uid="{1F10F91D-FE2B-4DF0-8A9E-CED918998512}" name="COUNTRY" dataDxfId="61" dataCellStyle="Normal_Newly Removed"/>
    <tableColumn id="5" xr3:uid="{E3330A12-C68D-4444-BA9A-B8994C7A3166}" name="REGION" dataDxfId="60" dataCellStyle="Normal_Newly Removed"/>
    <tableColumn id="6" xr3:uid="{047137D1-BFD9-4C66-A5CE-72BB063B846D}" name="EST. LAT" dataDxfId="59" dataCellStyle="Normal_Newly Removed"/>
    <tableColumn id="7" xr3:uid="{3F38B8BF-9E24-44D1-BEC7-920BCD6BF42A}" name="EST. LONG" dataDxfId="58" dataCellStyle="Normal_Newly Removed"/>
    <tableColumn id="8" xr3:uid="{917898B2-AADC-4363-8C79-6D5070083485}" name="PEOPLE GROUP NAME" dataDxfId="57" dataCellStyle="Normal_Newly Removed"/>
    <tableColumn id="9" xr3:uid="{2556759F-B874-41FE-A17C-0AF62DEF7A73}" name="POPULATION" dataDxfId="56" dataCellStyle="Comma"/>
    <tableColumn id="10" xr3:uid="{FF15FF69-4ED2-42DB-88F9-36888DB302A2}" name="ROL" dataDxfId="55" dataCellStyle="Normal_Newly Removed"/>
    <tableColumn id="11" xr3:uid="{8C0AD452-A35C-4E7B-9114-F746D8A9CBF2}" name="LANGUAGE" dataDxfId="54" dataCellStyle="Normal_Newly Removed"/>
    <tableColumn id="12" xr3:uid="{6BF99B0D-851D-4FEC-9E01-6D3E2FFFACB8}" name="RELIGION" dataDxfId="53" dataCellStyle="Normal_Newly Removed"/>
    <tableColumn id="13" xr3:uid="{2BCC6ECC-0183-4B88-9571-BF3C437CF069}" name="WS" dataDxfId="52" dataCellStyle="Normal_Newly Removed"/>
    <tableColumn id="14" xr3:uid="{901501DD-206F-4051-8A7B-78FAA90CB487}" name="OS" dataDxfId="51" dataCellStyle="Normal_Newly Removed"/>
    <tableColumn id="15" xr3:uid="{B404B0F7-63D3-470A-B612-E4585FC2691F}" name="J" dataDxfId="50" dataCellStyle="Normal_Newly Removed"/>
    <tableColumn id="16" xr3:uid="{F3F02E76-25E2-4BBE-AE8D-C99F18E9D5E3}" name="F" dataDxfId="49" dataCellStyle="Normal_Newly Removed"/>
    <tableColumn id="17" xr3:uid="{4155A737-FCC7-4CAC-BD6C-73AED19A543A}" name="G" dataDxfId="48" dataCellStyle="Normal_Newly Removed"/>
    <tableColumn id="18" xr3:uid="{45156C49-9326-4501-B1A0-9C266CB9C03B}" name="R" dataDxfId="47" dataCellStyle="Normal_Newly Removed"/>
    <tableColumn id="19" xr3:uid="{812361F4-4AB6-475A-962E-DCE9B2470F0D}" name="C" dataDxfId="46" dataCellStyle="Normal_Newly Removed"/>
    <tableColumn id="20" xr3:uid="{9EFFABAE-6B04-4ADE-9AA4-8099D78A05F6}" name="B" dataDxfId="45" dataCellStyle="Normal_Newly Removed"/>
    <tableColumn id="21" xr3:uid="{B2294777-B8EE-4A0D-AF0A-9E5E4D5123FF}" name="WN" dataDxfId="44" dataCellStyle="Normal_Newly Removed"/>
    <tableColumn id="22" xr3:uid="{0C1D353B-52D7-4A8E-A0D0-ACF1EB238EE0}" name="WR" dataDxfId="43" dataCellStyle="Normal_Newly Removed"/>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16661AB-DDBF-413D-9607-6F52C944F73C}" name="Table7" displayName="Table7" ref="A9:V12" totalsRowShown="0" headerRowDxfId="26" dataDxfId="24" headerRowBorderDxfId="25" tableBorderDxfId="23" totalsRowBorderDxfId="22" headerRowCellStyle="Normal 11 2" dataCellStyle="Normal_Newly Removed">
  <sortState xmlns:xlrd2="http://schemas.microsoft.com/office/spreadsheetml/2017/richdata2" ref="A10:V10">
    <sortCondition ref="H9:H10"/>
  </sortState>
  <tableColumns count="22">
    <tableColumn id="1" xr3:uid="{DBD1B201-E90F-4F8D-A35E-EFC19426DC0F}" name="FTT #" dataDxfId="21" dataCellStyle="Normal_Newly Removed"/>
    <tableColumn id="2" xr3:uid="{A646B241-C4CC-4B78-BA96-841FEB3DFA50}" name="PEID" dataDxfId="20" dataCellStyle="Normal_Newly Removed"/>
    <tableColumn id="3" xr3:uid="{C39F5441-D1D6-459C-A2CC-3A907CB8D93F}" name="PID3" dataDxfId="19" dataCellStyle="Normal_Newly Removed"/>
    <tableColumn id="4" xr3:uid="{2EFE26CB-4534-434C-92DD-16D4749E3D80}" name="COUNTRY" dataDxfId="18" dataCellStyle="Normal_Newly Removed"/>
    <tableColumn id="5" xr3:uid="{4C8DDFA3-E9C3-4DFC-9A20-BD00F073EA59}" name="REGION" dataDxfId="17" dataCellStyle="Normal_Newly Removed"/>
    <tableColumn id="6" xr3:uid="{7BF58C51-E13D-4D11-9115-0DBC9CD62E1A}" name="EST. LAT" dataDxfId="16" dataCellStyle="Normal_Newly Removed"/>
    <tableColumn id="7" xr3:uid="{654E972D-7F28-4457-B2CF-CC7EDA732ECE}" name="EST. LONG" dataDxfId="15" dataCellStyle="Normal_Newly Removed"/>
    <tableColumn id="8" xr3:uid="{69C5B5F2-6FD5-48A1-910B-CC45D7E5DCBF}" name="PEOPLE GROUP NAME" dataDxfId="14" dataCellStyle="Normal_Newly Removed"/>
    <tableColumn id="9" xr3:uid="{9D32E59E-760C-424B-A55E-DBEAACD14C45}" name="POPULATION" dataDxfId="13" dataCellStyle="Normal_Newly Removed"/>
    <tableColumn id="10" xr3:uid="{BEE48835-8659-4B9C-9B46-87B0D5DAB69D}" name="ROL" dataDxfId="12" dataCellStyle="Normal_Newly Removed"/>
    <tableColumn id="11" xr3:uid="{70337EEB-BBAF-454A-8431-4FF36C4D2F26}" name="LANGUAGE" dataDxfId="11" dataCellStyle="Normal_Newly Removed"/>
    <tableColumn id="12" xr3:uid="{86C85EE9-D6A8-4320-B2A7-7E893998F59A}" name="RELIGION" dataDxfId="10" dataCellStyle="Normal_Newly Removed"/>
    <tableColumn id="13" xr3:uid="{3EF9CB42-A378-4ED4-A2C9-F5B42337D5A1}" name="WS" dataDxfId="9" dataCellStyle="Normal_Newly Removed"/>
    <tableColumn id="14" xr3:uid="{F296DCD6-73D8-41FF-A878-F300C6A605A9}" name="OS" dataDxfId="8" dataCellStyle="Normal_Newly Removed"/>
    <tableColumn id="15" xr3:uid="{E0ADB6B3-C990-4F99-B787-66B4C1B396BB}" name="J" dataDxfId="7" dataCellStyle="Normal_Newly Removed"/>
    <tableColumn id="16" xr3:uid="{4047218F-822F-4499-9C3A-686AC7BD9B80}" name="F" dataDxfId="6" dataCellStyle="Normal_Newly Removed"/>
    <tableColumn id="17" xr3:uid="{BB978369-556D-4AE5-8A6D-953E3792F504}" name="G" dataDxfId="5" dataCellStyle="Normal_Newly Removed"/>
    <tableColumn id="18" xr3:uid="{C480000A-A01E-4275-9455-DFD9417C02E8}" name="R" dataDxfId="4" dataCellStyle="Normal_Newly Removed"/>
    <tableColumn id="19" xr3:uid="{1AED623F-157E-4BF5-BCF2-E83C511323A7}" name="C" dataDxfId="3" dataCellStyle="Normal_Newly Removed"/>
    <tableColumn id="20" xr3:uid="{AABF28EB-4687-4C48-9A97-136E41F03CBE}" name="B" dataDxfId="2" dataCellStyle="Normal_Newly Removed"/>
    <tableColumn id="21" xr3:uid="{33139BDC-55A5-4865-9B26-F67F1E98EF3C}" name="WN" dataDxfId="1" dataCellStyle="Normal_Newly Removed"/>
    <tableColumn id="22" xr3:uid="{0B4E3221-FD9C-4541-8DBD-20C5A34BFAA4}" name="WR" dataDxfId="0" dataCellStyle="Normal_Newly Removed"/>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76FEF-667C-4131-9A27-A0442BDFA6E2}">
  <sheetPr codeName="Sheet1">
    <pageSetUpPr fitToPage="1"/>
  </sheetPr>
  <dimension ref="A1:FA403"/>
  <sheetViews>
    <sheetView showGridLines="0" tabSelected="1" topLeftCell="A13" zoomScale="60" zoomScaleNormal="60" zoomScalePageLayoutView="60" workbookViewId="0">
      <selection activeCell="I39" sqref="I39"/>
    </sheetView>
  </sheetViews>
  <sheetFormatPr baseColWidth="10" defaultColWidth="12.7109375" defaultRowHeight="24" customHeight="1" x14ac:dyDescent="0.25"/>
  <cols>
    <col min="1" max="1" width="7.7109375" style="1" customWidth="1"/>
    <col min="2" max="3" width="9.28515625" style="1" hidden="1" customWidth="1"/>
    <col min="4" max="4" width="20.42578125" style="2" customWidth="1"/>
    <col min="5" max="5" width="17.42578125" style="3" hidden="1" customWidth="1"/>
    <col min="6" max="6" width="10.28515625" style="4" hidden="1" customWidth="1"/>
    <col min="7" max="7" width="11.85546875" style="4" hidden="1" customWidth="1"/>
    <col min="8" max="8" width="32.7109375" style="5" customWidth="1"/>
    <col min="9" max="9" width="13.85546875" style="6" customWidth="1"/>
    <col min="10" max="10" width="6.140625" style="6" customWidth="1"/>
    <col min="11" max="11" width="17.7109375" style="6" customWidth="1"/>
    <col min="12" max="12" width="16.7109375" style="6" customWidth="1"/>
    <col min="13" max="13" width="5.28515625" style="6" customWidth="1"/>
    <col min="14" max="14" width="5" style="6" customWidth="1"/>
    <col min="15" max="16" width="4.42578125" style="6" customWidth="1"/>
    <col min="17" max="18" width="4.42578125" style="1" customWidth="1"/>
    <col min="19" max="20" width="5.5703125" style="6" customWidth="1"/>
    <col min="21" max="21" width="5.85546875" style="34" customWidth="1"/>
    <col min="22" max="22" width="5.5703125" style="34" customWidth="1"/>
    <col min="23" max="16384" width="12.7109375" style="6"/>
  </cols>
  <sheetData>
    <row r="1" spans="1:157" ht="155" customHeight="1" x14ac:dyDescent="0.25"/>
    <row r="2" spans="1:157" ht="47" x14ac:dyDescent="0.45">
      <c r="A2" s="55" t="s">
        <v>525</v>
      </c>
      <c r="B2" s="56"/>
      <c r="C2" s="56"/>
      <c r="D2" s="56"/>
      <c r="E2" s="56"/>
      <c r="F2" s="56"/>
      <c r="G2" s="56"/>
      <c r="H2" s="56"/>
      <c r="I2" s="56"/>
      <c r="J2" s="56"/>
      <c r="K2" s="56"/>
      <c r="L2" s="56"/>
      <c r="M2" s="56"/>
      <c r="N2" s="56"/>
      <c r="O2" s="56"/>
      <c r="P2" s="56"/>
      <c r="Q2" s="56"/>
      <c r="R2" s="56"/>
      <c r="S2" s="56"/>
      <c r="T2" s="56"/>
      <c r="U2" s="56"/>
      <c r="V2" s="56"/>
    </row>
    <row r="3" spans="1:157" s="7" customFormat="1" ht="37.5" customHeight="1" thickBot="1" x14ac:dyDescent="0.25">
      <c r="A3" s="58" t="s">
        <v>406</v>
      </c>
      <c r="B3" s="59"/>
      <c r="C3" s="59"/>
      <c r="D3" s="59"/>
      <c r="E3" s="59"/>
      <c r="F3" s="59"/>
      <c r="G3" s="59"/>
      <c r="H3" s="59"/>
      <c r="I3" s="59"/>
      <c r="J3" s="59"/>
      <c r="K3" s="59"/>
      <c r="L3" s="59"/>
      <c r="M3" s="59"/>
      <c r="N3" s="59"/>
      <c r="O3" s="59"/>
      <c r="P3" s="59"/>
      <c r="Q3" s="59"/>
      <c r="R3" s="59"/>
      <c r="S3" s="59"/>
      <c r="T3" s="59"/>
      <c r="U3" s="59"/>
      <c r="V3" s="59"/>
    </row>
    <row r="4" spans="1:157" s="7" customFormat="1" ht="80.25" customHeight="1" thickTop="1" x14ac:dyDescent="0.25">
      <c r="A4" s="33"/>
      <c r="B4" s="33"/>
      <c r="C4" s="33"/>
      <c r="D4" s="60" t="s">
        <v>225</v>
      </c>
      <c r="E4" s="61"/>
      <c r="F4" s="61"/>
      <c r="G4" s="61"/>
      <c r="H4" s="61"/>
      <c r="I4" s="61"/>
      <c r="J4" s="61"/>
      <c r="K4" s="61"/>
      <c r="L4" s="61"/>
      <c r="M4" s="61"/>
      <c r="N4" s="61"/>
      <c r="O4" s="61"/>
      <c r="P4" s="61"/>
      <c r="Q4" s="61"/>
      <c r="R4" s="61"/>
      <c r="S4" s="61"/>
      <c r="T4" s="62"/>
      <c r="U4" s="33"/>
      <c r="V4" s="33"/>
    </row>
    <row r="5" spans="1:157" s="7" customFormat="1" ht="96.75" customHeight="1" thickBot="1" x14ac:dyDescent="0.25">
      <c r="A5" s="33"/>
      <c r="B5" s="33"/>
      <c r="C5" s="33"/>
      <c r="D5" s="63" t="s">
        <v>194</v>
      </c>
      <c r="E5" s="64"/>
      <c r="F5" s="64"/>
      <c r="G5" s="64"/>
      <c r="H5" s="64"/>
      <c r="I5" s="64"/>
      <c r="J5" s="64"/>
      <c r="K5" s="64"/>
      <c r="L5" s="64"/>
      <c r="M5" s="64"/>
      <c r="N5" s="64"/>
      <c r="O5" s="64"/>
      <c r="P5" s="64"/>
      <c r="Q5" s="64"/>
      <c r="R5" s="64"/>
      <c r="S5" s="64"/>
      <c r="T5" s="65"/>
      <c r="U5" s="33"/>
      <c r="V5" s="33"/>
    </row>
    <row r="6" spans="1:157" s="7" customFormat="1" ht="96.75" customHeight="1" thickTop="1" x14ac:dyDescent="0.2">
      <c r="A6" s="33"/>
      <c r="B6" s="33"/>
      <c r="C6" s="33"/>
      <c r="D6" s="66" t="s">
        <v>193</v>
      </c>
      <c r="E6" s="67"/>
      <c r="F6" s="67"/>
      <c r="G6" s="67"/>
      <c r="H6" s="67"/>
      <c r="I6" s="67"/>
      <c r="J6" s="67"/>
      <c r="K6" s="67"/>
      <c r="L6" s="67"/>
      <c r="M6" s="67"/>
      <c r="N6" s="67"/>
      <c r="O6" s="67"/>
      <c r="P6" s="67"/>
      <c r="Q6" s="67"/>
      <c r="R6" s="67"/>
      <c r="S6" s="67"/>
      <c r="T6" s="67"/>
      <c r="U6" s="33"/>
      <c r="V6" s="33"/>
    </row>
    <row r="7" spans="1:157" s="8" customFormat="1" ht="30" customHeight="1" x14ac:dyDescent="0.2">
      <c r="A7" s="68" t="s">
        <v>221</v>
      </c>
      <c r="B7" s="68"/>
      <c r="C7" s="68"/>
      <c r="D7" s="68"/>
      <c r="E7" s="68"/>
      <c r="F7" s="68"/>
      <c r="G7" s="68"/>
      <c r="H7" s="68"/>
      <c r="I7" s="68"/>
      <c r="J7" s="68"/>
      <c r="K7" s="68"/>
      <c r="L7" s="68"/>
      <c r="M7" s="68"/>
      <c r="N7" s="68"/>
      <c r="O7" s="68"/>
      <c r="P7" s="68"/>
      <c r="Q7" s="68"/>
      <c r="R7" s="68"/>
      <c r="S7" s="68"/>
      <c r="T7" s="68"/>
      <c r="U7" s="68"/>
      <c r="V7" s="68"/>
      <c r="W7" s="9"/>
    </row>
    <row r="8" spans="1:157" s="8" customFormat="1" ht="21" customHeight="1" x14ac:dyDescent="0.2">
      <c r="A8" s="57" t="s">
        <v>0</v>
      </c>
      <c r="B8" s="57"/>
      <c r="C8" s="57"/>
      <c r="D8" s="57"/>
      <c r="E8" s="57"/>
      <c r="F8" s="57"/>
      <c r="G8" s="57"/>
      <c r="H8" s="57"/>
      <c r="I8" s="57"/>
      <c r="J8" s="57"/>
      <c r="K8" s="57"/>
      <c r="L8" s="57"/>
      <c r="M8" s="57"/>
      <c r="N8" s="57"/>
      <c r="O8" s="57"/>
      <c r="P8" s="57"/>
      <c r="Q8" s="57"/>
      <c r="R8" s="57"/>
      <c r="S8" s="57"/>
      <c r="T8" s="57"/>
      <c r="U8" s="57"/>
      <c r="V8" s="57"/>
      <c r="W8" s="9"/>
    </row>
    <row r="9" spans="1:157" s="8" customFormat="1" ht="9.75" customHeight="1" x14ac:dyDescent="0.2">
      <c r="A9" s="57"/>
      <c r="B9" s="57"/>
      <c r="C9" s="57"/>
      <c r="D9" s="57"/>
      <c r="E9" s="57"/>
      <c r="F9" s="57"/>
      <c r="G9" s="57"/>
      <c r="H9" s="57"/>
      <c r="I9" s="57"/>
      <c r="J9" s="57"/>
      <c r="K9" s="57"/>
      <c r="L9" s="57"/>
      <c r="M9" s="57"/>
      <c r="N9" s="57"/>
      <c r="O9" s="57"/>
      <c r="P9" s="57"/>
      <c r="Q9" s="57"/>
      <c r="R9" s="57"/>
      <c r="S9" s="57"/>
      <c r="T9" s="57"/>
      <c r="U9" s="57"/>
      <c r="V9" s="57"/>
      <c r="W9" s="9"/>
    </row>
    <row r="10" spans="1:157" s="11" customFormat="1" ht="22" customHeight="1" thickBot="1" x14ac:dyDescent="0.25">
      <c r="A10" s="38" t="s">
        <v>1</v>
      </c>
      <c r="B10" s="39" t="s">
        <v>2</v>
      </c>
      <c r="C10" s="39" t="s">
        <v>405</v>
      </c>
      <c r="D10" s="39" t="s">
        <v>3</v>
      </c>
      <c r="E10" s="39" t="s">
        <v>4</v>
      </c>
      <c r="F10" s="39" t="s">
        <v>5</v>
      </c>
      <c r="G10" s="39" t="s">
        <v>6</v>
      </c>
      <c r="H10" s="39" t="s">
        <v>7</v>
      </c>
      <c r="I10" s="39" t="s">
        <v>8</v>
      </c>
      <c r="J10" s="39" t="s">
        <v>9</v>
      </c>
      <c r="K10" s="39" t="s">
        <v>10</v>
      </c>
      <c r="L10" s="39" t="s">
        <v>11</v>
      </c>
      <c r="M10" s="40" t="s">
        <v>220</v>
      </c>
      <c r="N10" s="40" t="s">
        <v>13</v>
      </c>
      <c r="O10" s="40" t="s">
        <v>14</v>
      </c>
      <c r="P10" s="40" t="s">
        <v>15</v>
      </c>
      <c r="Q10" s="40" t="s">
        <v>16</v>
      </c>
      <c r="R10" s="40" t="s">
        <v>17</v>
      </c>
      <c r="S10" s="40" t="s">
        <v>18</v>
      </c>
      <c r="T10" s="40" t="s">
        <v>19</v>
      </c>
      <c r="U10" s="10"/>
      <c r="V10" s="9"/>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row>
    <row r="11" spans="1:157" s="11" customFormat="1" ht="22" customHeight="1" thickTop="1" x14ac:dyDescent="0.2">
      <c r="A11" s="45">
        <v>1544</v>
      </c>
      <c r="B11" s="46">
        <v>47636</v>
      </c>
      <c r="C11" s="46">
        <v>19007</v>
      </c>
      <c r="D11" s="47" t="s">
        <v>25</v>
      </c>
      <c r="E11" s="47" t="s">
        <v>26</v>
      </c>
      <c r="F11" s="46">
        <v>13.08755</v>
      </c>
      <c r="G11" s="46">
        <v>-59.599184999999999</v>
      </c>
      <c r="H11" s="47" t="s">
        <v>27</v>
      </c>
      <c r="I11" s="31">
        <v>2846</v>
      </c>
      <c r="J11" s="48" t="s">
        <v>21</v>
      </c>
      <c r="K11" s="49" t="s">
        <v>22</v>
      </c>
      <c r="L11" s="49" t="s">
        <v>23</v>
      </c>
      <c r="M11" s="48" t="s">
        <v>24</v>
      </c>
      <c r="N11" s="48" t="s">
        <v>24</v>
      </c>
      <c r="O11" s="48" t="s">
        <v>24</v>
      </c>
      <c r="P11" s="48" t="s">
        <v>24</v>
      </c>
      <c r="Q11" s="48" t="s">
        <v>24</v>
      </c>
      <c r="R11" s="48" t="s">
        <v>24</v>
      </c>
      <c r="S11" s="50">
        <v>1</v>
      </c>
      <c r="T11" s="50">
        <v>0</v>
      </c>
      <c r="U11" s="10"/>
      <c r="V11" s="9"/>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row>
    <row r="12" spans="1:157" s="11" customFormat="1" ht="22" customHeight="1" x14ac:dyDescent="0.2">
      <c r="A12" s="45">
        <v>663</v>
      </c>
      <c r="B12" s="46">
        <v>47670</v>
      </c>
      <c r="C12" s="46">
        <v>19007</v>
      </c>
      <c r="D12" s="47" t="s">
        <v>29</v>
      </c>
      <c r="E12" s="47" t="s">
        <v>30</v>
      </c>
      <c r="F12" s="46">
        <v>53.884008000000001</v>
      </c>
      <c r="G12" s="46">
        <v>27.649338</v>
      </c>
      <c r="H12" s="47" t="s">
        <v>31</v>
      </c>
      <c r="I12" s="31">
        <v>94600</v>
      </c>
      <c r="J12" s="48" t="s">
        <v>32</v>
      </c>
      <c r="K12" s="49" t="s">
        <v>33</v>
      </c>
      <c r="L12" s="49" t="s">
        <v>23</v>
      </c>
      <c r="M12" s="48" t="s">
        <v>28</v>
      </c>
      <c r="N12" s="48" t="s">
        <v>28</v>
      </c>
      <c r="O12" s="48" t="s">
        <v>28</v>
      </c>
      <c r="P12" s="48" t="s">
        <v>24</v>
      </c>
      <c r="Q12" s="48" t="s">
        <v>24</v>
      </c>
      <c r="R12" s="48" t="s">
        <v>24</v>
      </c>
      <c r="S12" s="50">
        <v>1</v>
      </c>
      <c r="T12" s="50">
        <v>0</v>
      </c>
      <c r="U12" s="10"/>
      <c r="V12" s="9"/>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row>
    <row r="13" spans="1:157" s="11" customFormat="1" ht="22" customHeight="1" x14ac:dyDescent="0.2">
      <c r="A13" s="45">
        <v>5296</v>
      </c>
      <c r="B13" s="46">
        <v>47715</v>
      </c>
      <c r="C13" s="46">
        <v>19007</v>
      </c>
      <c r="D13" s="47" t="s">
        <v>431</v>
      </c>
      <c r="E13" s="47" t="s">
        <v>20</v>
      </c>
      <c r="F13" s="46">
        <v>6.5190159999999997</v>
      </c>
      <c r="G13" s="46">
        <v>2.6449980000000002</v>
      </c>
      <c r="H13" s="47" t="s">
        <v>432</v>
      </c>
      <c r="I13" s="31">
        <v>105995</v>
      </c>
      <c r="J13" s="48" t="s">
        <v>21</v>
      </c>
      <c r="K13" s="49" t="s">
        <v>22</v>
      </c>
      <c r="L13" s="49" t="s">
        <v>23</v>
      </c>
      <c r="M13" s="48" t="s">
        <v>24</v>
      </c>
      <c r="N13" s="48" t="s">
        <v>24</v>
      </c>
      <c r="O13" s="48" t="s">
        <v>24</v>
      </c>
      <c r="P13" s="48" t="s">
        <v>24</v>
      </c>
      <c r="Q13" s="48" t="s">
        <v>24</v>
      </c>
      <c r="R13" s="48" t="s">
        <v>24</v>
      </c>
      <c r="S13" s="50">
        <v>2</v>
      </c>
      <c r="T13" s="50">
        <v>0</v>
      </c>
      <c r="U13" s="10"/>
      <c r="V13" s="9"/>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row>
    <row r="14" spans="1:157" s="11" customFormat="1" ht="22" customHeight="1" x14ac:dyDescent="0.2">
      <c r="A14" s="45">
        <v>1368</v>
      </c>
      <c r="B14" s="46">
        <v>47671</v>
      </c>
      <c r="C14" s="46">
        <v>19007</v>
      </c>
      <c r="D14" s="47" t="s">
        <v>34</v>
      </c>
      <c r="E14" s="47" t="s">
        <v>35</v>
      </c>
      <c r="F14" s="46">
        <v>27.445864</v>
      </c>
      <c r="G14" s="46">
        <v>89.662557000000007</v>
      </c>
      <c r="H14" s="47" t="s">
        <v>36</v>
      </c>
      <c r="I14" s="31">
        <v>7655</v>
      </c>
      <c r="J14" s="48" t="s">
        <v>21</v>
      </c>
      <c r="K14" s="49" t="s">
        <v>22</v>
      </c>
      <c r="L14" s="49" t="s">
        <v>23</v>
      </c>
      <c r="M14" s="48" t="s">
        <v>24</v>
      </c>
      <c r="N14" s="48" t="s">
        <v>24</v>
      </c>
      <c r="O14" s="48" t="s">
        <v>24</v>
      </c>
      <c r="P14" s="48" t="s">
        <v>24</v>
      </c>
      <c r="Q14" s="48" t="s">
        <v>24</v>
      </c>
      <c r="R14" s="48" t="s">
        <v>24</v>
      </c>
      <c r="S14" s="50">
        <v>1</v>
      </c>
      <c r="T14" s="50">
        <v>0</v>
      </c>
      <c r="U14" s="10"/>
      <c r="V14" s="9"/>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row>
    <row r="15" spans="1:157" s="11" customFormat="1" ht="22" customHeight="1" x14ac:dyDescent="0.2">
      <c r="A15" s="45">
        <v>5728</v>
      </c>
      <c r="B15" s="46">
        <v>47050</v>
      </c>
      <c r="C15" s="46">
        <v>19007</v>
      </c>
      <c r="D15" s="47" t="s">
        <v>39</v>
      </c>
      <c r="E15" s="47" t="s">
        <v>20</v>
      </c>
      <c r="F15" s="46">
        <v>14.913247999999999</v>
      </c>
      <c r="G15" s="46">
        <v>-23.520645999999999</v>
      </c>
      <c r="H15" s="47" t="s">
        <v>40</v>
      </c>
      <c r="I15" s="31">
        <v>5180</v>
      </c>
      <c r="J15" s="48" t="s">
        <v>21</v>
      </c>
      <c r="K15" s="49" t="s">
        <v>22</v>
      </c>
      <c r="L15" s="49" t="s">
        <v>23</v>
      </c>
      <c r="M15" s="48" t="s">
        <v>24</v>
      </c>
      <c r="N15" s="48" t="s">
        <v>24</v>
      </c>
      <c r="O15" s="48" t="s">
        <v>24</v>
      </c>
      <c r="P15" s="48" t="s">
        <v>24</v>
      </c>
      <c r="Q15" s="48" t="s">
        <v>24</v>
      </c>
      <c r="R15" s="48" t="s">
        <v>24</v>
      </c>
      <c r="S15" s="50">
        <v>1</v>
      </c>
      <c r="T15" s="50">
        <v>0</v>
      </c>
      <c r="U15" s="10"/>
      <c r="V15" s="9"/>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row>
    <row r="16" spans="1:157" s="11" customFormat="1" ht="22" customHeight="1" x14ac:dyDescent="0.2">
      <c r="A16" s="45">
        <v>5729</v>
      </c>
      <c r="B16" s="46">
        <v>47727</v>
      </c>
      <c r="C16" s="46">
        <v>19007</v>
      </c>
      <c r="D16" s="47" t="s">
        <v>41</v>
      </c>
      <c r="E16" s="47" t="s">
        <v>20</v>
      </c>
      <c r="F16" s="46">
        <v>4.4077229999999998</v>
      </c>
      <c r="G16" s="46">
        <v>18.544485999999999</v>
      </c>
      <c r="H16" s="47" t="s">
        <v>42</v>
      </c>
      <c r="I16" s="31">
        <v>47092</v>
      </c>
      <c r="J16" s="48" t="s">
        <v>21</v>
      </c>
      <c r="K16" s="49" t="s">
        <v>22</v>
      </c>
      <c r="L16" s="49" t="s">
        <v>23</v>
      </c>
      <c r="M16" s="48" t="s">
        <v>28</v>
      </c>
      <c r="N16" s="48" t="s">
        <v>24</v>
      </c>
      <c r="O16" s="48" t="s">
        <v>24</v>
      </c>
      <c r="P16" s="48" t="s">
        <v>24</v>
      </c>
      <c r="Q16" s="48" t="s">
        <v>24</v>
      </c>
      <c r="R16" s="48" t="s">
        <v>24</v>
      </c>
      <c r="S16" s="50">
        <v>1</v>
      </c>
      <c r="T16" s="50">
        <v>0</v>
      </c>
      <c r="U16" s="10"/>
      <c r="V16" s="9"/>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row>
    <row r="17" spans="1:157" s="11" customFormat="1" ht="22" customHeight="1" x14ac:dyDescent="0.2">
      <c r="A17" s="45">
        <v>1729</v>
      </c>
      <c r="B17" s="46">
        <v>47779</v>
      </c>
      <c r="C17" s="46">
        <v>19007</v>
      </c>
      <c r="D17" s="47" t="s">
        <v>47</v>
      </c>
      <c r="E17" s="47" t="s">
        <v>26</v>
      </c>
      <c r="F17" s="46">
        <v>12.113035999999999</v>
      </c>
      <c r="G17" s="46">
        <v>-68.938379999999995</v>
      </c>
      <c r="H17" s="47" t="s">
        <v>48</v>
      </c>
      <c r="I17" s="31">
        <v>1535</v>
      </c>
      <c r="J17" s="48" t="s">
        <v>49</v>
      </c>
      <c r="K17" s="49" t="s">
        <v>224</v>
      </c>
      <c r="L17" s="49" t="s">
        <v>23</v>
      </c>
      <c r="M17" s="48" t="s">
        <v>24</v>
      </c>
      <c r="N17" s="48" t="s">
        <v>24</v>
      </c>
      <c r="O17" s="48" t="s">
        <v>24</v>
      </c>
      <c r="P17" s="48" t="s">
        <v>24</v>
      </c>
      <c r="Q17" s="48" t="s">
        <v>24</v>
      </c>
      <c r="R17" s="48" t="s">
        <v>24</v>
      </c>
      <c r="S17" s="50">
        <v>1</v>
      </c>
      <c r="T17" s="50">
        <v>0</v>
      </c>
      <c r="U17" s="10"/>
      <c r="V17" s="9"/>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row>
    <row r="18" spans="1:157" s="11" customFormat="1" ht="22" customHeight="1" x14ac:dyDescent="0.2">
      <c r="A18" s="45">
        <v>1731</v>
      </c>
      <c r="B18" s="46">
        <v>47759</v>
      </c>
      <c r="C18" s="46">
        <v>19007</v>
      </c>
      <c r="D18" s="47" t="s">
        <v>50</v>
      </c>
      <c r="E18" s="47" t="s">
        <v>30</v>
      </c>
      <c r="F18" s="46">
        <v>35.170163000000002</v>
      </c>
      <c r="G18" s="46">
        <v>33.333140999999998</v>
      </c>
      <c r="H18" s="47" t="s">
        <v>51</v>
      </c>
      <c r="I18" s="31">
        <v>8910</v>
      </c>
      <c r="J18" s="48" t="s">
        <v>21</v>
      </c>
      <c r="K18" s="49" t="s">
        <v>22</v>
      </c>
      <c r="L18" s="49" t="s">
        <v>23</v>
      </c>
      <c r="M18" s="48" t="s">
        <v>24</v>
      </c>
      <c r="N18" s="48" t="s">
        <v>24</v>
      </c>
      <c r="O18" s="48" t="s">
        <v>24</v>
      </c>
      <c r="P18" s="48" t="s">
        <v>24</v>
      </c>
      <c r="Q18" s="48" t="s">
        <v>24</v>
      </c>
      <c r="R18" s="48" t="s">
        <v>24</v>
      </c>
      <c r="S18" s="50">
        <v>1</v>
      </c>
      <c r="T18" s="50">
        <v>0</v>
      </c>
      <c r="U18" s="10"/>
      <c r="V18" s="9"/>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row>
    <row r="19" spans="1:157" s="11" customFormat="1" ht="22" customHeight="1" x14ac:dyDescent="0.2">
      <c r="A19" s="45">
        <v>5843</v>
      </c>
      <c r="B19" s="46">
        <v>47757</v>
      </c>
      <c r="C19" s="46">
        <v>19007</v>
      </c>
      <c r="D19" s="47" t="s">
        <v>52</v>
      </c>
      <c r="E19" s="47" t="s">
        <v>26</v>
      </c>
      <c r="F19" s="46">
        <v>4.92286</v>
      </c>
      <c r="G19" s="46">
        <v>-52.327092999999998</v>
      </c>
      <c r="H19" s="47" t="s">
        <v>53</v>
      </c>
      <c r="I19" s="31">
        <v>2503</v>
      </c>
      <c r="J19" s="48" t="s">
        <v>21</v>
      </c>
      <c r="K19" s="49" t="s">
        <v>22</v>
      </c>
      <c r="L19" s="49" t="s">
        <v>23</v>
      </c>
      <c r="M19" s="48" t="s">
        <v>28</v>
      </c>
      <c r="N19" s="48" t="s">
        <v>24</v>
      </c>
      <c r="O19" s="48" t="s">
        <v>24</v>
      </c>
      <c r="P19" s="48" t="s">
        <v>24</v>
      </c>
      <c r="Q19" s="48" t="s">
        <v>24</v>
      </c>
      <c r="R19" s="48" t="s">
        <v>24</v>
      </c>
      <c r="S19" s="50">
        <v>1</v>
      </c>
      <c r="T19" s="50">
        <v>0</v>
      </c>
      <c r="U19" s="10"/>
      <c r="V19" s="9"/>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row>
    <row r="20" spans="1:157" s="11" customFormat="1" ht="22" customHeight="1" x14ac:dyDescent="0.2">
      <c r="A20" s="45">
        <v>5845</v>
      </c>
      <c r="B20" s="46">
        <v>47745</v>
      </c>
      <c r="C20" s="46">
        <v>19007</v>
      </c>
      <c r="D20" s="47" t="s">
        <v>54</v>
      </c>
      <c r="E20" s="47" t="s">
        <v>20</v>
      </c>
      <c r="F20" s="46">
        <v>0.37291999999999997</v>
      </c>
      <c r="G20" s="46">
        <v>9.4755310000000001</v>
      </c>
      <c r="H20" s="47" t="s">
        <v>55</v>
      </c>
      <c r="I20" s="31">
        <v>17112</v>
      </c>
      <c r="J20" s="48" t="s">
        <v>21</v>
      </c>
      <c r="K20" s="49" t="s">
        <v>22</v>
      </c>
      <c r="L20" s="49" t="s">
        <v>23</v>
      </c>
      <c r="M20" s="48" t="s">
        <v>28</v>
      </c>
      <c r="N20" s="48" t="s">
        <v>24</v>
      </c>
      <c r="O20" s="48" t="s">
        <v>24</v>
      </c>
      <c r="P20" s="48" t="s">
        <v>24</v>
      </c>
      <c r="Q20" s="48" t="s">
        <v>24</v>
      </c>
      <c r="R20" s="48" t="s">
        <v>24</v>
      </c>
      <c r="S20" s="50">
        <v>1</v>
      </c>
      <c r="T20" s="50">
        <v>0</v>
      </c>
      <c r="U20" s="10"/>
      <c r="V20" s="9"/>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row>
    <row r="21" spans="1:157" s="11" customFormat="1" ht="22" customHeight="1" x14ac:dyDescent="0.2">
      <c r="A21" s="45">
        <v>5850</v>
      </c>
      <c r="B21" s="46">
        <v>47049</v>
      </c>
      <c r="C21" s="46">
        <v>19007</v>
      </c>
      <c r="D21" s="47" t="s">
        <v>499</v>
      </c>
      <c r="E21" s="47" t="s">
        <v>20</v>
      </c>
      <c r="F21" s="46">
        <v>13.463150000000001</v>
      </c>
      <c r="G21" s="46">
        <v>-16.683295999999999</v>
      </c>
      <c r="H21" s="47" t="s">
        <v>500</v>
      </c>
      <c r="I21" s="31">
        <v>19089</v>
      </c>
      <c r="J21" s="48" t="s">
        <v>21</v>
      </c>
      <c r="K21" s="49" t="s">
        <v>22</v>
      </c>
      <c r="L21" s="49" t="s">
        <v>23</v>
      </c>
      <c r="M21" s="48" t="s">
        <v>24</v>
      </c>
      <c r="N21" s="48" t="s">
        <v>24</v>
      </c>
      <c r="O21" s="48" t="s">
        <v>24</v>
      </c>
      <c r="P21" s="48" t="s">
        <v>24</v>
      </c>
      <c r="Q21" s="48" t="s">
        <v>24</v>
      </c>
      <c r="R21" s="48" t="s">
        <v>24</v>
      </c>
      <c r="S21" s="50">
        <v>1</v>
      </c>
      <c r="T21" s="50">
        <v>0</v>
      </c>
      <c r="U21" s="10"/>
      <c r="V21" s="9"/>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row>
    <row r="22" spans="1:157" s="11" customFormat="1" ht="22" customHeight="1" x14ac:dyDescent="0.2">
      <c r="A22" s="45">
        <v>5350</v>
      </c>
      <c r="B22" s="46">
        <v>47732</v>
      </c>
      <c r="C22" s="46">
        <v>19007</v>
      </c>
      <c r="D22" s="47" t="s">
        <v>56</v>
      </c>
      <c r="E22" s="47" t="s">
        <v>20</v>
      </c>
      <c r="F22" s="46">
        <v>9.6121119999999998</v>
      </c>
      <c r="G22" s="46">
        <v>-13.602898</v>
      </c>
      <c r="H22" s="47" t="s">
        <v>57</v>
      </c>
      <c r="I22" s="31">
        <v>27000</v>
      </c>
      <c r="J22" s="48" t="s">
        <v>58</v>
      </c>
      <c r="K22" s="49" t="s">
        <v>59</v>
      </c>
      <c r="L22" s="49" t="s">
        <v>23</v>
      </c>
      <c r="M22" s="48" t="s">
        <v>24</v>
      </c>
      <c r="N22" s="48" t="s">
        <v>24</v>
      </c>
      <c r="O22" s="48" t="s">
        <v>24</v>
      </c>
      <c r="P22" s="48" t="s">
        <v>24</v>
      </c>
      <c r="Q22" s="48" t="s">
        <v>24</v>
      </c>
      <c r="R22" s="48" t="s">
        <v>24</v>
      </c>
      <c r="S22" s="50">
        <v>1</v>
      </c>
      <c r="T22" s="50">
        <v>0</v>
      </c>
      <c r="U22" s="10"/>
      <c r="V22" s="9"/>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row>
    <row r="23" spans="1:157" s="11" customFormat="1" ht="22" customHeight="1" x14ac:dyDescent="0.2">
      <c r="A23" s="45">
        <v>5865</v>
      </c>
      <c r="B23" s="46">
        <v>47048</v>
      </c>
      <c r="C23" s="46">
        <v>19007</v>
      </c>
      <c r="D23" s="47" t="s">
        <v>501</v>
      </c>
      <c r="E23" s="47" t="s">
        <v>20</v>
      </c>
      <c r="F23" s="46">
        <v>11.865486000000001</v>
      </c>
      <c r="G23" s="46">
        <v>-15.623748000000001</v>
      </c>
      <c r="H23" s="47" t="s">
        <v>502</v>
      </c>
      <c r="I23" s="31">
        <v>17457</v>
      </c>
      <c r="J23" s="48" t="s">
        <v>21</v>
      </c>
      <c r="K23" s="49" t="s">
        <v>22</v>
      </c>
      <c r="L23" s="49" t="s">
        <v>23</v>
      </c>
      <c r="M23" s="48" t="s">
        <v>24</v>
      </c>
      <c r="N23" s="48" t="s">
        <v>24</v>
      </c>
      <c r="O23" s="48" t="s">
        <v>24</v>
      </c>
      <c r="P23" s="48" t="s">
        <v>24</v>
      </c>
      <c r="Q23" s="48" t="s">
        <v>24</v>
      </c>
      <c r="R23" s="48" t="s">
        <v>24</v>
      </c>
      <c r="S23" s="50">
        <v>1</v>
      </c>
      <c r="T23" s="50">
        <v>0</v>
      </c>
      <c r="U23" s="10"/>
      <c r="V23" s="9"/>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row>
    <row r="24" spans="1:157" s="11" customFormat="1" ht="22" customHeight="1" x14ac:dyDescent="0.2">
      <c r="A24" s="45">
        <v>1440</v>
      </c>
      <c r="B24" s="46">
        <v>48846</v>
      </c>
      <c r="C24" s="46">
        <v>19007</v>
      </c>
      <c r="D24" s="47" t="s">
        <v>60</v>
      </c>
      <c r="E24" s="47" t="s">
        <v>26</v>
      </c>
      <c r="F24" s="46">
        <v>6.8047089999999999</v>
      </c>
      <c r="G24" s="46">
        <v>-58.154896999999998</v>
      </c>
      <c r="H24" s="47" t="s">
        <v>53</v>
      </c>
      <c r="I24" s="31">
        <v>8036</v>
      </c>
      <c r="J24" s="48" t="s">
        <v>79</v>
      </c>
      <c r="K24" s="49" t="s">
        <v>413</v>
      </c>
      <c r="L24" s="49" t="s">
        <v>23</v>
      </c>
      <c r="M24" s="48" t="s">
        <v>28</v>
      </c>
      <c r="N24" s="48" t="s">
        <v>24</v>
      </c>
      <c r="O24" s="48" t="s">
        <v>24</v>
      </c>
      <c r="P24" s="48" t="s">
        <v>24</v>
      </c>
      <c r="Q24" s="48" t="s">
        <v>24</v>
      </c>
      <c r="R24" s="48" t="s">
        <v>24</v>
      </c>
      <c r="S24" s="50">
        <v>1</v>
      </c>
      <c r="T24" s="50">
        <v>0</v>
      </c>
      <c r="U24" s="10"/>
      <c r="V24" s="9"/>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row>
    <row r="25" spans="1:157" s="11" customFormat="1" ht="22" customHeight="1" x14ac:dyDescent="0.2">
      <c r="A25" s="45">
        <v>1794</v>
      </c>
      <c r="B25" s="46">
        <v>47770</v>
      </c>
      <c r="C25" s="46">
        <v>19007</v>
      </c>
      <c r="D25" s="47" t="s">
        <v>61</v>
      </c>
      <c r="E25" s="47" t="s">
        <v>30</v>
      </c>
      <c r="F25" s="46">
        <v>64.145103000000006</v>
      </c>
      <c r="G25" s="46">
        <v>-21.862932000000001</v>
      </c>
      <c r="H25" s="47" t="s">
        <v>62</v>
      </c>
      <c r="I25" s="31">
        <v>3260</v>
      </c>
      <c r="J25" s="48" t="s">
        <v>63</v>
      </c>
      <c r="K25" s="49" t="s">
        <v>64</v>
      </c>
      <c r="L25" s="49" t="s">
        <v>23</v>
      </c>
      <c r="M25" s="48" t="s">
        <v>24</v>
      </c>
      <c r="N25" s="48" t="s">
        <v>24</v>
      </c>
      <c r="O25" s="48" t="s">
        <v>24</v>
      </c>
      <c r="P25" s="48" t="s">
        <v>24</v>
      </c>
      <c r="Q25" s="48" t="s">
        <v>24</v>
      </c>
      <c r="R25" s="48" t="s">
        <v>24</v>
      </c>
      <c r="S25" s="50">
        <v>1</v>
      </c>
      <c r="T25" s="50">
        <v>0</v>
      </c>
      <c r="U25" s="10"/>
      <c r="V25" s="9"/>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row>
    <row r="26" spans="1:157" s="11" customFormat="1" ht="22" customHeight="1" x14ac:dyDescent="0.2">
      <c r="A26" s="45">
        <v>1931</v>
      </c>
      <c r="B26" s="46">
        <v>47728</v>
      </c>
      <c r="C26" s="46">
        <v>19007</v>
      </c>
      <c r="D26" s="47" t="s">
        <v>65</v>
      </c>
      <c r="E26" s="47" t="s">
        <v>30</v>
      </c>
      <c r="F26" s="46">
        <v>49.614393999999997</v>
      </c>
      <c r="G26" s="46">
        <v>6.1074890000000002</v>
      </c>
      <c r="H26" s="47" t="s">
        <v>66</v>
      </c>
      <c r="I26" s="31">
        <v>5500</v>
      </c>
      <c r="J26" s="48" t="s">
        <v>21</v>
      </c>
      <c r="K26" s="49" t="s">
        <v>22</v>
      </c>
      <c r="L26" s="49" t="s">
        <v>23</v>
      </c>
      <c r="M26" s="48" t="s">
        <v>28</v>
      </c>
      <c r="N26" s="48" t="s">
        <v>24</v>
      </c>
      <c r="O26" s="48" t="s">
        <v>24</v>
      </c>
      <c r="P26" s="48" t="s">
        <v>24</v>
      </c>
      <c r="Q26" s="48" t="s">
        <v>24</v>
      </c>
      <c r="R26" s="48" t="s">
        <v>24</v>
      </c>
      <c r="S26" s="50">
        <v>1</v>
      </c>
      <c r="T26" s="50">
        <v>0</v>
      </c>
      <c r="U26" s="10"/>
      <c r="V26" s="9"/>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row>
    <row r="27" spans="1:157" s="11" customFormat="1" ht="22" customHeight="1" x14ac:dyDescent="0.2">
      <c r="A27" s="45">
        <v>5899</v>
      </c>
      <c r="B27" s="46">
        <v>47738</v>
      </c>
      <c r="C27" s="46">
        <v>19007</v>
      </c>
      <c r="D27" s="47" t="s">
        <v>503</v>
      </c>
      <c r="E27" s="47" t="s">
        <v>20</v>
      </c>
      <c r="F27" s="46">
        <v>18.124669000000001</v>
      </c>
      <c r="G27" s="46">
        <v>-15.976402999999999</v>
      </c>
      <c r="H27" s="47" t="s">
        <v>504</v>
      </c>
      <c r="I27" s="31">
        <v>39844</v>
      </c>
      <c r="J27" s="48" t="s">
        <v>21</v>
      </c>
      <c r="K27" s="49" t="s">
        <v>22</v>
      </c>
      <c r="L27" s="49" t="s">
        <v>23</v>
      </c>
      <c r="M27" s="48" t="s">
        <v>24</v>
      </c>
      <c r="N27" s="48" t="s">
        <v>24</v>
      </c>
      <c r="O27" s="48" t="s">
        <v>24</v>
      </c>
      <c r="P27" s="48" t="s">
        <v>24</v>
      </c>
      <c r="Q27" s="48" t="s">
        <v>24</v>
      </c>
      <c r="R27" s="48" t="s">
        <v>24</v>
      </c>
      <c r="S27" s="50">
        <v>1</v>
      </c>
      <c r="T27" s="50">
        <v>0</v>
      </c>
      <c r="U27" s="10"/>
      <c r="V27" s="9"/>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row>
    <row r="28" spans="1:157" s="11" customFormat="1" ht="22" customHeight="1" x14ac:dyDescent="0.2">
      <c r="A28" s="45">
        <v>1950</v>
      </c>
      <c r="B28" s="46">
        <v>48848</v>
      </c>
      <c r="C28" s="46">
        <v>19007</v>
      </c>
      <c r="D28" s="47" t="s">
        <v>67</v>
      </c>
      <c r="E28" s="47" t="s">
        <v>20</v>
      </c>
      <c r="F28" s="46">
        <v>-20.165178999999998</v>
      </c>
      <c r="G28" s="46">
        <v>57.496521000000001</v>
      </c>
      <c r="H28" s="47" t="s">
        <v>522</v>
      </c>
      <c r="I28" s="31">
        <v>12609</v>
      </c>
      <c r="J28" s="48" t="s">
        <v>68</v>
      </c>
      <c r="K28" s="49" t="s">
        <v>69</v>
      </c>
      <c r="L28" s="49" t="s">
        <v>23</v>
      </c>
      <c r="M28" s="48" t="s">
        <v>24</v>
      </c>
      <c r="N28" s="48" t="s">
        <v>24</v>
      </c>
      <c r="O28" s="48" t="s">
        <v>24</v>
      </c>
      <c r="P28" s="48" t="s">
        <v>24</v>
      </c>
      <c r="Q28" s="48" t="s">
        <v>24</v>
      </c>
      <c r="R28" s="48" t="s">
        <v>24</v>
      </c>
      <c r="S28" s="50">
        <v>1</v>
      </c>
      <c r="T28" s="50">
        <v>0</v>
      </c>
      <c r="U28" s="10"/>
      <c r="V28" s="9"/>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row>
    <row r="29" spans="1:157" s="11" customFormat="1" ht="22" customHeight="1" x14ac:dyDescent="0.2">
      <c r="A29" s="45">
        <v>1952</v>
      </c>
      <c r="B29" s="46">
        <v>48844</v>
      </c>
      <c r="C29" s="46">
        <v>19007</v>
      </c>
      <c r="D29" s="47" t="s">
        <v>70</v>
      </c>
      <c r="E29" s="47" t="s">
        <v>37</v>
      </c>
      <c r="F29" s="46">
        <v>42.442369999999997</v>
      </c>
      <c r="G29" s="46">
        <v>19.268684</v>
      </c>
      <c r="H29" s="47" t="s">
        <v>71</v>
      </c>
      <c r="I29" s="31">
        <v>6218</v>
      </c>
      <c r="J29" s="48" t="s">
        <v>45</v>
      </c>
      <c r="K29" s="49" t="s">
        <v>46</v>
      </c>
      <c r="L29" s="49" t="s">
        <v>23</v>
      </c>
      <c r="M29" s="48" t="s">
        <v>24</v>
      </c>
      <c r="N29" s="48" t="s">
        <v>24</v>
      </c>
      <c r="O29" s="48" t="s">
        <v>24</v>
      </c>
      <c r="P29" s="48" t="s">
        <v>24</v>
      </c>
      <c r="Q29" s="48" t="s">
        <v>24</v>
      </c>
      <c r="R29" s="48" t="s">
        <v>24</v>
      </c>
      <c r="S29" s="50">
        <v>1</v>
      </c>
      <c r="T29" s="50">
        <v>0</v>
      </c>
      <c r="U29" s="10"/>
      <c r="V29" s="9"/>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row>
    <row r="30" spans="1:157" s="11" customFormat="1" ht="22" customHeight="1" x14ac:dyDescent="0.2">
      <c r="A30" s="45">
        <v>5916</v>
      </c>
      <c r="B30" s="46">
        <v>47735</v>
      </c>
      <c r="C30" s="46">
        <v>19007</v>
      </c>
      <c r="D30" s="47" t="s">
        <v>72</v>
      </c>
      <c r="E30" s="47" t="s">
        <v>26</v>
      </c>
      <c r="F30" s="46">
        <v>8.9813179999999999</v>
      </c>
      <c r="G30" s="46">
        <v>-79.534610000000001</v>
      </c>
      <c r="H30" s="47" t="s">
        <v>73</v>
      </c>
      <c r="I30" s="31">
        <v>39260</v>
      </c>
      <c r="J30" s="48" t="s">
        <v>74</v>
      </c>
      <c r="K30" s="49" t="s">
        <v>75</v>
      </c>
      <c r="L30" s="49" t="s">
        <v>23</v>
      </c>
      <c r="M30" s="48" t="s">
        <v>24</v>
      </c>
      <c r="N30" s="48" t="s">
        <v>24</v>
      </c>
      <c r="O30" s="48" t="s">
        <v>24</v>
      </c>
      <c r="P30" s="48" t="s">
        <v>24</v>
      </c>
      <c r="Q30" s="48" t="s">
        <v>24</v>
      </c>
      <c r="R30" s="48" t="s">
        <v>24</v>
      </c>
      <c r="S30" s="50">
        <v>1</v>
      </c>
      <c r="T30" s="50">
        <v>0</v>
      </c>
      <c r="U30" s="10"/>
      <c r="V30" s="9"/>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row>
    <row r="31" spans="1:157" s="11" customFormat="1" ht="22" customHeight="1" x14ac:dyDescent="0.2">
      <c r="A31" s="45">
        <v>5442</v>
      </c>
      <c r="B31" s="46">
        <v>47775</v>
      </c>
      <c r="C31" s="46">
        <v>19007</v>
      </c>
      <c r="D31" s="47" t="s">
        <v>76</v>
      </c>
      <c r="E31" s="47" t="s">
        <v>38</v>
      </c>
      <c r="F31" s="46">
        <v>-9.4713700000000003</v>
      </c>
      <c r="G31" s="46">
        <v>147.19783699999999</v>
      </c>
      <c r="H31" s="47" t="s">
        <v>77</v>
      </c>
      <c r="I31" s="31">
        <v>74761</v>
      </c>
      <c r="J31" s="48" t="s">
        <v>414</v>
      </c>
      <c r="K31" s="49" t="s">
        <v>415</v>
      </c>
      <c r="L31" s="49" t="s">
        <v>23</v>
      </c>
      <c r="M31" s="48" t="s">
        <v>24</v>
      </c>
      <c r="N31" s="48" t="s">
        <v>24</v>
      </c>
      <c r="O31" s="48" t="s">
        <v>24</v>
      </c>
      <c r="P31" s="48" t="s">
        <v>24</v>
      </c>
      <c r="Q31" s="48" t="s">
        <v>24</v>
      </c>
      <c r="R31" s="48" t="s">
        <v>24</v>
      </c>
      <c r="S31" s="50">
        <v>1</v>
      </c>
      <c r="T31" s="50">
        <v>0</v>
      </c>
      <c r="U31" s="10"/>
      <c r="V31" s="9"/>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row>
    <row r="32" spans="1:157" s="11" customFormat="1" ht="22" customHeight="1" x14ac:dyDescent="0.2">
      <c r="A32" s="45">
        <v>1994</v>
      </c>
      <c r="B32" s="46">
        <v>48849</v>
      </c>
      <c r="C32" s="46">
        <v>19007</v>
      </c>
      <c r="D32" s="47" t="s">
        <v>78</v>
      </c>
      <c r="E32" s="47" t="s">
        <v>20</v>
      </c>
      <c r="F32" s="46">
        <v>-20.881929</v>
      </c>
      <c r="G32" s="46">
        <v>55.450631999999999</v>
      </c>
      <c r="H32" s="47" t="s">
        <v>523</v>
      </c>
      <c r="I32" s="31">
        <v>8436</v>
      </c>
      <c r="J32" s="48" t="s">
        <v>79</v>
      </c>
      <c r="K32" s="49" t="s">
        <v>413</v>
      </c>
      <c r="L32" s="49" t="s">
        <v>23</v>
      </c>
      <c r="M32" s="48" t="s">
        <v>24</v>
      </c>
      <c r="N32" s="48" t="s">
        <v>24</v>
      </c>
      <c r="O32" s="48" t="s">
        <v>24</v>
      </c>
      <c r="P32" s="48" t="s">
        <v>24</v>
      </c>
      <c r="Q32" s="48" t="s">
        <v>24</v>
      </c>
      <c r="R32" s="48" t="s">
        <v>24</v>
      </c>
      <c r="S32" s="50">
        <v>1</v>
      </c>
      <c r="T32" s="50">
        <v>0</v>
      </c>
      <c r="U32" s="10"/>
      <c r="V32" s="9"/>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row>
    <row r="33" spans="1:157" s="11" customFormat="1" ht="22" customHeight="1" x14ac:dyDescent="0.2">
      <c r="A33" s="45">
        <v>2010</v>
      </c>
      <c r="B33" s="46">
        <v>47774</v>
      </c>
      <c r="C33" s="46">
        <v>19007</v>
      </c>
      <c r="D33" s="47" t="s">
        <v>80</v>
      </c>
      <c r="E33" s="47" t="s">
        <v>26</v>
      </c>
      <c r="F33" s="46">
        <v>14.018000000000001</v>
      </c>
      <c r="G33" s="46">
        <v>-60.987000000000002</v>
      </c>
      <c r="H33" s="47" t="s">
        <v>81</v>
      </c>
      <c r="I33" s="31">
        <v>1835</v>
      </c>
      <c r="J33" s="48" t="s">
        <v>21</v>
      </c>
      <c r="K33" s="49" t="s">
        <v>22</v>
      </c>
      <c r="L33" s="49" t="s">
        <v>23</v>
      </c>
      <c r="M33" s="48" t="s">
        <v>24</v>
      </c>
      <c r="N33" s="48" t="s">
        <v>24</v>
      </c>
      <c r="O33" s="48" t="s">
        <v>24</v>
      </c>
      <c r="P33" s="48" t="s">
        <v>24</v>
      </c>
      <c r="Q33" s="48" t="s">
        <v>24</v>
      </c>
      <c r="R33" s="48" t="s">
        <v>24</v>
      </c>
      <c r="S33" s="50">
        <v>1</v>
      </c>
      <c r="T33" s="50">
        <v>0</v>
      </c>
      <c r="U33" s="10"/>
      <c r="V33" s="9"/>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row>
    <row r="34" spans="1:157" s="11" customFormat="1" ht="22" customHeight="1" x14ac:dyDescent="0.2">
      <c r="A34" s="45">
        <v>2018</v>
      </c>
      <c r="B34" s="46">
        <v>47756</v>
      </c>
      <c r="C34" s="46">
        <v>19007</v>
      </c>
      <c r="D34" s="47" t="s">
        <v>82</v>
      </c>
      <c r="E34" s="47" t="s">
        <v>26</v>
      </c>
      <c r="F34" s="46">
        <v>-9.4381380000000004</v>
      </c>
      <c r="G34" s="46">
        <v>159.969584</v>
      </c>
      <c r="H34" s="47" t="s">
        <v>83</v>
      </c>
      <c r="I34" s="31">
        <v>5750</v>
      </c>
      <c r="J34" s="48" t="s">
        <v>84</v>
      </c>
      <c r="K34" s="49" t="s">
        <v>85</v>
      </c>
      <c r="L34" s="49" t="s">
        <v>23</v>
      </c>
      <c r="M34" s="48" t="s">
        <v>24</v>
      </c>
      <c r="N34" s="48" t="s">
        <v>24</v>
      </c>
      <c r="O34" s="48" t="s">
        <v>24</v>
      </c>
      <c r="P34" s="48" t="s">
        <v>24</v>
      </c>
      <c r="Q34" s="48" t="s">
        <v>24</v>
      </c>
      <c r="R34" s="48" t="s">
        <v>24</v>
      </c>
      <c r="S34" s="50">
        <v>1</v>
      </c>
      <c r="T34" s="50">
        <v>0</v>
      </c>
      <c r="U34" s="10"/>
      <c r="V34" s="9"/>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row>
    <row r="35" spans="1:157" s="11" customFormat="1" ht="22" customHeight="1" x14ac:dyDescent="0.2">
      <c r="A35" s="45">
        <v>5970</v>
      </c>
      <c r="B35" s="46">
        <v>47791</v>
      </c>
      <c r="C35" s="46">
        <v>19007</v>
      </c>
      <c r="D35" s="47" t="s">
        <v>86</v>
      </c>
      <c r="E35" s="47" t="s">
        <v>26</v>
      </c>
      <c r="F35" s="46">
        <v>5.8211589999999998</v>
      </c>
      <c r="G35" s="46">
        <v>-55.196036999999997</v>
      </c>
      <c r="H35" s="47" t="s">
        <v>87</v>
      </c>
      <c r="I35" s="31">
        <v>5439</v>
      </c>
      <c r="J35" s="48" t="s">
        <v>21</v>
      </c>
      <c r="K35" s="49" t="s">
        <v>22</v>
      </c>
      <c r="L35" s="49" t="s">
        <v>23</v>
      </c>
      <c r="M35" s="48" t="s">
        <v>24</v>
      </c>
      <c r="N35" s="48" t="s">
        <v>24</v>
      </c>
      <c r="O35" s="48" t="s">
        <v>24</v>
      </c>
      <c r="P35" s="48" t="s">
        <v>24</v>
      </c>
      <c r="Q35" s="48" t="s">
        <v>24</v>
      </c>
      <c r="R35" s="48" t="s">
        <v>24</v>
      </c>
      <c r="S35" s="50">
        <v>1</v>
      </c>
      <c r="T35" s="50">
        <v>0</v>
      </c>
      <c r="U35" s="10"/>
      <c r="V35" s="9"/>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row>
    <row r="36" spans="1:157" s="11" customFormat="1" ht="22" customHeight="1" x14ac:dyDescent="0.2">
      <c r="A36" s="45">
        <v>2071</v>
      </c>
      <c r="B36" s="46">
        <v>48850</v>
      </c>
      <c r="C36" s="46">
        <v>19007</v>
      </c>
      <c r="D36" s="47" t="s">
        <v>88</v>
      </c>
      <c r="E36" s="47" t="s">
        <v>38</v>
      </c>
      <c r="F36" s="46">
        <v>-8.5588820000000005</v>
      </c>
      <c r="G36" s="46">
        <v>125.57803699999999</v>
      </c>
      <c r="H36" s="47" t="s">
        <v>524</v>
      </c>
      <c r="I36" s="31">
        <v>12121</v>
      </c>
      <c r="J36" s="48" t="s">
        <v>79</v>
      </c>
      <c r="K36" s="49" t="s">
        <v>413</v>
      </c>
      <c r="L36" s="49" t="s">
        <v>23</v>
      </c>
      <c r="M36" s="48" t="s">
        <v>24</v>
      </c>
      <c r="N36" s="48" t="s">
        <v>24</v>
      </c>
      <c r="O36" s="48" t="s">
        <v>24</v>
      </c>
      <c r="P36" s="48" t="s">
        <v>24</v>
      </c>
      <c r="Q36" s="48" t="s">
        <v>24</v>
      </c>
      <c r="R36" s="48" t="s">
        <v>24</v>
      </c>
      <c r="S36" s="50">
        <v>1</v>
      </c>
      <c r="T36" s="50">
        <v>0</v>
      </c>
      <c r="U36" s="10"/>
      <c r="V36" s="9"/>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row>
    <row r="37" spans="1:157" s="11" customFormat="1" ht="22" customHeight="1" thickBot="1" x14ac:dyDescent="0.25">
      <c r="A37" s="45">
        <v>2128</v>
      </c>
      <c r="B37" s="46">
        <v>47787</v>
      </c>
      <c r="C37" s="46">
        <v>19007</v>
      </c>
      <c r="D37" s="47" t="s">
        <v>89</v>
      </c>
      <c r="E37" s="47" t="s">
        <v>38</v>
      </c>
      <c r="F37" s="46">
        <v>-17.736478999999999</v>
      </c>
      <c r="G37" s="46">
        <v>168.33635699999999</v>
      </c>
      <c r="H37" s="47" t="s">
        <v>90</v>
      </c>
      <c r="I37" s="31">
        <v>2583</v>
      </c>
      <c r="J37" s="48" t="s">
        <v>21</v>
      </c>
      <c r="K37" s="49" t="s">
        <v>22</v>
      </c>
      <c r="L37" s="49" t="s">
        <v>23</v>
      </c>
      <c r="M37" s="48" t="s">
        <v>24</v>
      </c>
      <c r="N37" s="48" t="s">
        <v>24</v>
      </c>
      <c r="O37" s="48" t="s">
        <v>24</v>
      </c>
      <c r="P37" s="48" t="s">
        <v>24</v>
      </c>
      <c r="Q37" s="48" t="s">
        <v>24</v>
      </c>
      <c r="R37" s="48" t="s">
        <v>24</v>
      </c>
      <c r="S37" s="50">
        <v>1</v>
      </c>
      <c r="T37" s="50">
        <v>0</v>
      </c>
      <c r="U37" s="10"/>
      <c r="V37" s="9"/>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row>
    <row r="38" spans="1:157" ht="24" customHeight="1" thickBot="1" x14ac:dyDescent="0.3">
      <c r="A38" s="12" t="s">
        <v>528</v>
      </c>
      <c r="B38" s="12"/>
      <c r="C38" s="12"/>
      <c r="E38" s="14"/>
      <c r="F38" s="15"/>
      <c r="G38" s="15"/>
      <c r="H38" s="43" t="str">
        <f>COUNTA(H11:H37)&amp;" Deaf People Groups"</f>
        <v>27 Deaf People Groups</v>
      </c>
      <c r="I38" s="44">
        <f>SUM(I11:I37)</f>
        <v>582626</v>
      </c>
      <c r="J38" s="16"/>
      <c r="W38" s="9"/>
    </row>
    <row r="39" spans="1:157" ht="91.5" customHeight="1" x14ac:dyDescent="0.25">
      <c r="A39" s="6"/>
      <c r="B39" s="12"/>
      <c r="C39" s="12"/>
      <c r="D39" s="6"/>
      <c r="H39" s="30" t="s">
        <v>196</v>
      </c>
      <c r="I39" s="29"/>
      <c r="J39" s="16"/>
      <c r="W39" s="9"/>
    </row>
    <row r="40" spans="1:157" ht="162.75" customHeight="1" x14ac:dyDescent="0.25">
      <c r="W40" s="9"/>
    </row>
    <row r="41" spans="1:157" ht="45.5" customHeight="1" x14ac:dyDescent="0.45">
      <c r="A41" s="55" t="str">
        <f>COUNTA(H55:H243)&amp;" Ethnolinguistic, Unengaged, Unreached People Groups"</f>
        <v>189 Ethnolinguistic, Unengaged, Unreached People Groups</v>
      </c>
      <c r="B41" s="56"/>
      <c r="C41" s="56"/>
      <c r="D41" s="56"/>
      <c r="E41" s="56"/>
      <c r="F41" s="56"/>
      <c r="G41" s="56"/>
      <c r="H41" s="56"/>
      <c r="I41" s="56"/>
      <c r="J41" s="56"/>
      <c r="K41" s="56"/>
      <c r="L41" s="56"/>
      <c r="M41" s="56"/>
      <c r="N41" s="56"/>
      <c r="O41" s="56"/>
      <c r="P41" s="56"/>
      <c r="Q41" s="56"/>
      <c r="R41" s="56"/>
      <c r="S41" s="56"/>
      <c r="T41" s="56"/>
      <c r="U41" s="56"/>
      <c r="V41" s="78"/>
      <c r="W41" s="9"/>
    </row>
    <row r="42" spans="1:157" ht="32" thickBot="1" x14ac:dyDescent="0.25">
      <c r="A42" s="58" t="s">
        <v>406</v>
      </c>
      <c r="B42" s="59"/>
      <c r="C42" s="59"/>
      <c r="D42" s="59"/>
      <c r="E42" s="59"/>
      <c r="F42" s="59"/>
      <c r="G42" s="59"/>
      <c r="H42" s="59"/>
      <c r="I42" s="59"/>
      <c r="J42" s="59"/>
      <c r="K42" s="59"/>
      <c r="L42" s="59"/>
      <c r="M42" s="59"/>
      <c r="N42" s="59"/>
      <c r="O42" s="59"/>
      <c r="P42" s="59"/>
      <c r="Q42" s="59"/>
      <c r="R42" s="59"/>
      <c r="S42" s="59"/>
      <c r="T42" s="59"/>
      <c r="U42" s="59"/>
      <c r="V42" s="59"/>
      <c r="W42" s="9"/>
    </row>
    <row r="43" spans="1:157" ht="26.25" customHeight="1" thickTop="1" x14ac:dyDescent="0.2">
      <c r="A43" s="7"/>
      <c r="B43" s="7"/>
      <c r="C43" s="7"/>
      <c r="D43" s="69" t="s">
        <v>520</v>
      </c>
      <c r="E43" s="70"/>
      <c r="F43" s="70"/>
      <c r="G43" s="70"/>
      <c r="H43" s="70"/>
      <c r="I43" s="70"/>
      <c r="J43" s="70"/>
      <c r="K43" s="70"/>
      <c r="L43" s="70"/>
      <c r="M43" s="70"/>
      <c r="N43" s="70"/>
      <c r="O43" s="70"/>
      <c r="P43" s="70"/>
      <c r="Q43" s="70"/>
      <c r="R43" s="70"/>
      <c r="S43" s="70"/>
      <c r="T43" s="70"/>
      <c r="U43" s="71"/>
      <c r="V43" s="7"/>
      <c r="W43" s="9"/>
    </row>
    <row r="44" spans="1:157" ht="44.25" customHeight="1" x14ac:dyDescent="0.2">
      <c r="A44" s="17"/>
      <c r="B44" s="17"/>
      <c r="C44" s="17"/>
      <c r="D44" s="72" t="s">
        <v>195</v>
      </c>
      <c r="E44" s="73"/>
      <c r="F44" s="73"/>
      <c r="G44" s="73"/>
      <c r="H44" s="73"/>
      <c r="I44" s="73"/>
      <c r="J44" s="73"/>
      <c r="K44" s="73"/>
      <c r="L44" s="73"/>
      <c r="M44" s="73"/>
      <c r="N44" s="73"/>
      <c r="O44" s="73"/>
      <c r="P44" s="73"/>
      <c r="Q44" s="73"/>
      <c r="R44" s="73"/>
      <c r="S44" s="73"/>
      <c r="T44" s="73"/>
      <c r="U44" s="74"/>
      <c r="V44" s="17"/>
      <c r="W44" s="9"/>
    </row>
    <row r="45" spans="1:157" ht="29.25" customHeight="1" x14ac:dyDescent="0.2">
      <c r="A45" s="18"/>
      <c r="B45" s="18"/>
      <c r="C45" s="18"/>
      <c r="D45" s="23"/>
      <c r="E45" s="24"/>
      <c r="F45" s="25"/>
      <c r="G45" s="25"/>
      <c r="H45" s="19">
        <v>3393</v>
      </c>
      <c r="I45" s="26" t="s">
        <v>521</v>
      </c>
      <c r="J45" s="7"/>
      <c r="K45" s="27"/>
      <c r="L45" s="18"/>
      <c r="M45" s="18"/>
      <c r="N45" s="18"/>
      <c r="O45" s="18"/>
      <c r="P45" s="18"/>
      <c r="Q45" s="18"/>
      <c r="R45" s="18"/>
      <c r="S45" s="18"/>
      <c r="T45" s="7"/>
      <c r="U45" s="28"/>
      <c r="V45" s="18"/>
      <c r="W45" s="9"/>
    </row>
    <row r="46" spans="1:157" ht="29.25" customHeight="1" x14ac:dyDescent="0.2">
      <c r="A46" s="18"/>
      <c r="B46" s="18"/>
      <c r="C46" s="18"/>
      <c r="D46" s="23"/>
      <c r="E46" s="24"/>
      <c r="F46" s="25"/>
      <c r="G46" s="25"/>
      <c r="H46" s="19">
        <v>43534</v>
      </c>
      <c r="I46" s="26" t="s">
        <v>518</v>
      </c>
      <c r="J46" s="7"/>
      <c r="K46" s="27"/>
      <c r="L46" s="18"/>
      <c r="M46" s="18"/>
      <c r="N46" s="18"/>
      <c r="O46" s="18"/>
      <c r="P46" s="18"/>
      <c r="Q46" s="18"/>
      <c r="R46" s="18"/>
      <c r="S46" s="18"/>
      <c r="T46" s="7"/>
      <c r="U46" s="28"/>
      <c r="V46" s="18"/>
      <c r="W46" s="9"/>
    </row>
    <row r="47" spans="1:157" ht="29.25" customHeight="1" x14ac:dyDescent="0.2">
      <c r="A47" s="18"/>
      <c r="B47" s="18"/>
      <c r="C47" s="18"/>
      <c r="D47" s="23"/>
      <c r="E47" s="24"/>
      <c r="F47" s="25"/>
      <c r="G47" s="25"/>
      <c r="H47" s="19">
        <v>87022</v>
      </c>
      <c r="I47" s="26" t="s">
        <v>91</v>
      </c>
      <c r="J47" s="7"/>
      <c r="K47" s="27"/>
      <c r="L47" s="18"/>
      <c r="M47" s="18"/>
      <c r="N47" s="18"/>
      <c r="O47" s="18"/>
      <c r="P47" s="18"/>
      <c r="Q47" s="18"/>
      <c r="R47" s="18"/>
      <c r="S47" s="18"/>
      <c r="T47" s="7"/>
      <c r="U47" s="28"/>
      <c r="V47" s="18"/>
      <c r="W47" s="9"/>
    </row>
    <row r="48" spans="1:157" ht="29.25" customHeight="1" x14ac:dyDescent="0.2">
      <c r="A48" s="18"/>
      <c r="B48" s="18"/>
      <c r="C48" s="18"/>
      <c r="D48" s="23"/>
      <c r="E48" s="24"/>
      <c r="F48" s="25"/>
      <c r="G48" s="25"/>
      <c r="H48" s="19">
        <v>181526</v>
      </c>
      <c r="I48" s="26" t="s">
        <v>92</v>
      </c>
      <c r="J48" s="7"/>
      <c r="K48" s="27"/>
      <c r="L48" s="18"/>
      <c r="M48" s="18"/>
      <c r="N48" s="18"/>
      <c r="O48" s="18"/>
      <c r="P48" s="18"/>
      <c r="Q48" s="18"/>
      <c r="R48" s="18"/>
      <c r="S48" s="18"/>
      <c r="T48" s="7"/>
      <c r="U48" s="28"/>
      <c r="V48" s="18"/>
      <c r="W48" s="9"/>
    </row>
    <row r="49" spans="1:23" ht="29.25" customHeight="1" x14ac:dyDescent="0.2">
      <c r="A49" s="18"/>
      <c r="B49" s="18"/>
      <c r="C49" s="18"/>
      <c r="D49" s="23"/>
      <c r="E49" s="24"/>
      <c r="F49" s="25"/>
      <c r="G49" s="25"/>
      <c r="H49" s="19">
        <v>3837660</v>
      </c>
      <c r="I49" s="26" t="s">
        <v>93</v>
      </c>
      <c r="J49" s="7"/>
      <c r="K49" s="27"/>
      <c r="L49" s="18"/>
      <c r="M49" s="18"/>
      <c r="N49" s="18"/>
      <c r="O49" s="18"/>
      <c r="P49" s="18"/>
      <c r="Q49" s="18"/>
      <c r="R49" s="18"/>
      <c r="S49" s="18"/>
      <c r="T49" s="7"/>
      <c r="U49" s="28"/>
      <c r="V49" s="18"/>
      <c r="W49" s="9"/>
    </row>
    <row r="50" spans="1:23" ht="53.25" customHeight="1" thickBot="1" x14ac:dyDescent="0.25">
      <c r="A50" s="20"/>
      <c r="B50" s="20"/>
      <c r="C50" s="20"/>
      <c r="D50" s="75" t="s">
        <v>94</v>
      </c>
      <c r="E50" s="76"/>
      <c r="F50" s="76"/>
      <c r="G50" s="76"/>
      <c r="H50" s="76"/>
      <c r="I50" s="76"/>
      <c r="J50" s="76"/>
      <c r="K50" s="76"/>
      <c r="L50" s="76"/>
      <c r="M50" s="76"/>
      <c r="N50" s="76"/>
      <c r="O50" s="76"/>
      <c r="P50" s="76"/>
      <c r="Q50" s="76"/>
      <c r="R50" s="76"/>
      <c r="S50" s="76"/>
      <c r="T50" s="76"/>
      <c r="U50" s="77"/>
      <c r="V50" s="20"/>
      <c r="W50" s="9"/>
    </row>
    <row r="51" spans="1:23" ht="24" customHeight="1" thickTop="1" x14ac:dyDescent="0.2">
      <c r="A51" s="68" t="s">
        <v>95</v>
      </c>
      <c r="B51" s="68"/>
      <c r="C51" s="68"/>
      <c r="D51" s="68"/>
      <c r="E51" s="68"/>
      <c r="F51" s="68"/>
      <c r="G51" s="68"/>
      <c r="H51" s="68"/>
      <c r="I51" s="68"/>
      <c r="J51" s="68"/>
      <c r="K51" s="68"/>
      <c r="L51" s="68"/>
      <c r="M51" s="68"/>
      <c r="N51" s="68"/>
      <c r="O51" s="68"/>
      <c r="P51" s="68"/>
      <c r="Q51" s="68"/>
      <c r="R51" s="68"/>
      <c r="S51" s="68"/>
      <c r="T51" s="68"/>
      <c r="U51" s="68"/>
      <c r="V51" s="68"/>
      <c r="W51" s="9"/>
    </row>
    <row r="52" spans="1:23" ht="14.25" customHeight="1" x14ac:dyDescent="0.2">
      <c r="A52" s="57" t="s">
        <v>0</v>
      </c>
      <c r="B52" s="57"/>
      <c r="C52" s="57"/>
      <c r="D52" s="57"/>
      <c r="E52" s="57"/>
      <c r="F52" s="57"/>
      <c r="G52" s="57"/>
      <c r="H52" s="57"/>
      <c r="I52" s="57"/>
      <c r="J52" s="57"/>
      <c r="K52" s="57"/>
      <c r="L52" s="57"/>
      <c r="M52" s="57"/>
      <c r="N52" s="57"/>
      <c r="O52" s="57"/>
      <c r="P52" s="57"/>
      <c r="Q52" s="57"/>
      <c r="R52" s="57"/>
      <c r="S52" s="57"/>
      <c r="T52" s="57"/>
      <c r="U52" s="57"/>
      <c r="V52" s="57"/>
      <c r="W52" s="9"/>
    </row>
    <row r="53" spans="1:23" ht="9.7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9"/>
    </row>
    <row r="54" spans="1:23" ht="24" customHeight="1" thickBot="1" x14ac:dyDescent="0.25">
      <c r="A54" s="38" t="s">
        <v>1</v>
      </c>
      <c r="B54" s="39" t="s">
        <v>2</v>
      </c>
      <c r="C54" s="39" t="s">
        <v>405</v>
      </c>
      <c r="D54" s="39" t="s">
        <v>3</v>
      </c>
      <c r="E54" s="39" t="s">
        <v>4</v>
      </c>
      <c r="F54" s="39" t="s">
        <v>5</v>
      </c>
      <c r="G54" s="39" t="s">
        <v>6</v>
      </c>
      <c r="H54" s="39" t="s">
        <v>7</v>
      </c>
      <c r="I54" s="39" t="s">
        <v>8</v>
      </c>
      <c r="J54" s="39" t="s">
        <v>9</v>
      </c>
      <c r="K54" s="39" t="s">
        <v>10</v>
      </c>
      <c r="L54" s="39" t="s">
        <v>11</v>
      </c>
      <c r="M54" s="40" t="s">
        <v>12</v>
      </c>
      <c r="N54" s="40" t="s">
        <v>96</v>
      </c>
      <c r="O54" s="40" t="s">
        <v>13</v>
      </c>
      <c r="P54" s="40" t="s">
        <v>14</v>
      </c>
      <c r="Q54" s="40" t="s">
        <v>15</v>
      </c>
      <c r="R54" s="40" t="s">
        <v>97</v>
      </c>
      <c r="S54" s="40" t="s">
        <v>16</v>
      </c>
      <c r="T54" s="40" t="s">
        <v>17</v>
      </c>
      <c r="U54" s="39" t="s">
        <v>18</v>
      </c>
      <c r="V54" s="41" t="s">
        <v>19</v>
      </c>
      <c r="W54" s="32"/>
    </row>
    <row r="55" spans="1:23" ht="24" customHeight="1" thickTop="1" x14ac:dyDescent="0.2">
      <c r="A55" s="45">
        <v>2973</v>
      </c>
      <c r="B55" s="46">
        <v>15186</v>
      </c>
      <c r="C55" s="46"/>
      <c r="D55" s="47" t="s">
        <v>228</v>
      </c>
      <c r="E55" s="47" t="s">
        <v>20</v>
      </c>
      <c r="F55" s="46">
        <v>-8.8733000000000004</v>
      </c>
      <c r="G55" s="46">
        <v>13.238099999999999</v>
      </c>
      <c r="H55" s="47" t="s">
        <v>229</v>
      </c>
      <c r="I55" s="31">
        <v>3500</v>
      </c>
      <c r="J55" s="48" t="s">
        <v>101</v>
      </c>
      <c r="K55" s="49" t="s">
        <v>102</v>
      </c>
      <c r="L55" s="49" t="s">
        <v>23</v>
      </c>
      <c r="M55" s="48" t="s">
        <v>28</v>
      </c>
      <c r="N55" s="48" t="s">
        <v>28</v>
      </c>
      <c r="O55" s="48" t="s">
        <v>28</v>
      </c>
      <c r="P55" s="48" t="s">
        <v>24</v>
      </c>
      <c r="Q55" s="48" t="s">
        <v>28</v>
      </c>
      <c r="R55" s="48" t="s">
        <v>28</v>
      </c>
      <c r="S55" s="48" t="s">
        <v>24</v>
      </c>
      <c r="T55" s="48" t="s">
        <v>24</v>
      </c>
      <c r="U55" s="50">
        <v>1</v>
      </c>
      <c r="V55" s="50">
        <v>0</v>
      </c>
      <c r="W55" s="32"/>
    </row>
    <row r="56" spans="1:23" ht="24" customHeight="1" x14ac:dyDescent="0.2">
      <c r="A56" s="45">
        <v>5637</v>
      </c>
      <c r="B56" s="46">
        <v>12306</v>
      </c>
      <c r="C56" s="46">
        <v>19587</v>
      </c>
      <c r="D56" s="47" t="s">
        <v>431</v>
      </c>
      <c r="E56" s="47" t="s">
        <v>20</v>
      </c>
      <c r="F56" s="46">
        <v>10.70255</v>
      </c>
      <c r="G56" s="46">
        <v>1.2743500000000001</v>
      </c>
      <c r="H56" s="47" t="s">
        <v>433</v>
      </c>
      <c r="I56" s="31">
        <v>3800</v>
      </c>
      <c r="J56" s="48" t="s">
        <v>434</v>
      </c>
      <c r="K56" s="49" t="s">
        <v>435</v>
      </c>
      <c r="L56" s="49" t="s">
        <v>209</v>
      </c>
      <c r="M56" s="48" t="s">
        <v>24</v>
      </c>
      <c r="N56" s="48" t="s">
        <v>24</v>
      </c>
      <c r="O56" s="48" t="s">
        <v>24</v>
      </c>
      <c r="P56" s="48" t="s">
        <v>24</v>
      </c>
      <c r="Q56" s="48" t="s">
        <v>24</v>
      </c>
      <c r="R56" s="48" t="s">
        <v>28</v>
      </c>
      <c r="S56" s="48" t="s">
        <v>24</v>
      </c>
      <c r="T56" s="48" t="s">
        <v>24</v>
      </c>
      <c r="U56" s="50">
        <v>1</v>
      </c>
      <c r="V56" s="50">
        <v>0</v>
      </c>
      <c r="W56" s="32"/>
    </row>
    <row r="57" spans="1:23" ht="24" customHeight="1" x14ac:dyDescent="0.2">
      <c r="A57" s="45">
        <v>5638</v>
      </c>
      <c r="B57" s="46">
        <v>12320</v>
      </c>
      <c r="C57" s="46">
        <v>11223</v>
      </c>
      <c r="D57" s="47" t="s">
        <v>431</v>
      </c>
      <c r="E57" s="47" t="s">
        <v>20</v>
      </c>
      <c r="F57" s="46">
        <v>9.5540000000000003</v>
      </c>
      <c r="G57" s="46">
        <v>1.37</v>
      </c>
      <c r="H57" s="47" t="s">
        <v>436</v>
      </c>
      <c r="I57" s="31">
        <v>48500</v>
      </c>
      <c r="J57" s="48" t="s">
        <v>437</v>
      </c>
      <c r="K57" s="49" t="s">
        <v>436</v>
      </c>
      <c r="L57" s="49" t="s">
        <v>108</v>
      </c>
      <c r="M57" s="48" t="s">
        <v>28</v>
      </c>
      <c r="N57" s="48" t="s">
        <v>24</v>
      </c>
      <c r="O57" s="48" t="s">
        <v>24</v>
      </c>
      <c r="P57" s="48" t="s">
        <v>24</v>
      </c>
      <c r="Q57" s="48" t="s">
        <v>24</v>
      </c>
      <c r="R57" s="48" t="s">
        <v>28</v>
      </c>
      <c r="S57" s="48" t="s">
        <v>24</v>
      </c>
      <c r="T57" s="48" t="s">
        <v>24</v>
      </c>
      <c r="U57" s="50">
        <v>1</v>
      </c>
      <c r="V57" s="50">
        <v>0</v>
      </c>
      <c r="W57" s="32"/>
    </row>
    <row r="58" spans="1:23" ht="24" customHeight="1" x14ac:dyDescent="0.2">
      <c r="A58" s="45">
        <v>1565</v>
      </c>
      <c r="B58" s="46">
        <v>16528</v>
      </c>
      <c r="C58" s="46">
        <v>10368</v>
      </c>
      <c r="D58" s="47" t="s">
        <v>98</v>
      </c>
      <c r="E58" s="47" t="s">
        <v>26</v>
      </c>
      <c r="F58" s="46">
        <v>-10.943</v>
      </c>
      <c r="G58" s="46">
        <v>-57.286000000000001</v>
      </c>
      <c r="H58" s="47" t="s">
        <v>423</v>
      </c>
      <c r="I58" s="31">
        <v>850</v>
      </c>
      <c r="J58" s="48" t="s">
        <v>100</v>
      </c>
      <c r="K58" s="49" t="s">
        <v>99</v>
      </c>
      <c r="L58" s="49" t="s">
        <v>209</v>
      </c>
      <c r="M58" s="48" t="s">
        <v>24</v>
      </c>
      <c r="N58" s="48" t="s">
        <v>24</v>
      </c>
      <c r="O58" s="48" t="s">
        <v>24</v>
      </c>
      <c r="P58" s="48" t="s">
        <v>24</v>
      </c>
      <c r="Q58" s="48" t="s">
        <v>24</v>
      </c>
      <c r="R58" s="48" t="s">
        <v>24</v>
      </c>
      <c r="S58" s="48" t="s">
        <v>24</v>
      </c>
      <c r="T58" s="48" t="s">
        <v>24</v>
      </c>
      <c r="U58" s="50">
        <v>1</v>
      </c>
      <c r="V58" s="50">
        <v>0</v>
      </c>
    </row>
    <row r="59" spans="1:23" ht="24" customHeight="1" x14ac:dyDescent="0.2">
      <c r="A59" s="45">
        <v>5482</v>
      </c>
      <c r="B59" s="46">
        <v>16926</v>
      </c>
      <c r="C59" s="46">
        <v>18923</v>
      </c>
      <c r="D59" s="47" t="s">
        <v>98</v>
      </c>
      <c r="E59" s="47" t="s">
        <v>26</v>
      </c>
      <c r="F59" s="46">
        <v>-12.163500000000001</v>
      </c>
      <c r="G59" s="46">
        <v>-53.2605</v>
      </c>
      <c r="H59" s="47" t="s">
        <v>197</v>
      </c>
      <c r="I59" s="31">
        <v>550</v>
      </c>
      <c r="J59" s="48" t="s">
        <v>198</v>
      </c>
      <c r="K59" s="49" t="s">
        <v>199</v>
      </c>
      <c r="L59" s="49" t="s">
        <v>209</v>
      </c>
      <c r="M59" s="48" t="s">
        <v>28</v>
      </c>
      <c r="N59" s="48" t="s">
        <v>24</v>
      </c>
      <c r="O59" s="48" t="s">
        <v>28</v>
      </c>
      <c r="P59" s="48" t="s">
        <v>28</v>
      </c>
      <c r="Q59" s="48" t="s">
        <v>24</v>
      </c>
      <c r="R59" s="48" t="s">
        <v>28</v>
      </c>
      <c r="S59" s="48" t="s">
        <v>24</v>
      </c>
      <c r="T59" s="48" t="s">
        <v>24</v>
      </c>
      <c r="U59" s="50">
        <v>1</v>
      </c>
      <c r="V59" s="50">
        <v>0</v>
      </c>
    </row>
    <row r="60" spans="1:23" ht="24" customHeight="1" x14ac:dyDescent="0.2">
      <c r="A60" s="45">
        <v>3272</v>
      </c>
      <c r="B60" s="46">
        <v>50215</v>
      </c>
      <c r="C60" s="46">
        <v>21643</v>
      </c>
      <c r="D60" s="47" t="s">
        <v>98</v>
      </c>
      <c r="E60" s="47" t="s">
        <v>26</v>
      </c>
      <c r="F60" s="46">
        <v>-9.2545269999999995</v>
      </c>
      <c r="G60" s="46">
        <v>-38.004854000000002</v>
      </c>
      <c r="H60" s="47" t="s">
        <v>230</v>
      </c>
      <c r="I60" s="31">
        <v>1200</v>
      </c>
      <c r="J60" s="48" t="s">
        <v>101</v>
      </c>
      <c r="K60" s="49" t="s">
        <v>102</v>
      </c>
      <c r="L60" s="49" t="s">
        <v>209</v>
      </c>
      <c r="M60" s="48" t="s">
        <v>28</v>
      </c>
      <c r="N60" s="48" t="s">
        <v>28</v>
      </c>
      <c r="O60" s="48" t="s">
        <v>28</v>
      </c>
      <c r="P60" s="48" t="s">
        <v>24</v>
      </c>
      <c r="Q60" s="48" t="s">
        <v>28</v>
      </c>
      <c r="R60" s="48" t="s">
        <v>28</v>
      </c>
      <c r="S60" s="48" t="s">
        <v>24</v>
      </c>
      <c r="T60" s="48" t="s">
        <v>24</v>
      </c>
      <c r="U60" s="50">
        <v>1</v>
      </c>
      <c r="V60" s="50">
        <v>0</v>
      </c>
    </row>
    <row r="61" spans="1:23" ht="24" customHeight="1" x14ac:dyDescent="0.2">
      <c r="A61" s="45">
        <v>2898</v>
      </c>
      <c r="B61" s="46">
        <v>48636</v>
      </c>
      <c r="C61" s="46">
        <v>21566</v>
      </c>
      <c r="D61" s="47" t="s">
        <v>98</v>
      </c>
      <c r="E61" s="47" t="s">
        <v>26</v>
      </c>
      <c r="F61" s="46">
        <v>-9.2158329999999999</v>
      </c>
      <c r="G61" s="46">
        <v>-37.756667</v>
      </c>
      <c r="H61" s="47" t="s">
        <v>103</v>
      </c>
      <c r="I61" s="31">
        <v>1100</v>
      </c>
      <c r="J61" s="48" t="s">
        <v>101</v>
      </c>
      <c r="K61" s="49" t="s">
        <v>102</v>
      </c>
      <c r="L61" s="49" t="s">
        <v>209</v>
      </c>
      <c r="M61" s="48" t="s">
        <v>28</v>
      </c>
      <c r="N61" s="48" t="s">
        <v>28</v>
      </c>
      <c r="O61" s="48" t="s">
        <v>28</v>
      </c>
      <c r="P61" s="48" t="s">
        <v>28</v>
      </c>
      <c r="Q61" s="48" t="s">
        <v>28</v>
      </c>
      <c r="R61" s="48" t="s">
        <v>28</v>
      </c>
      <c r="S61" s="48" t="s">
        <v>24</v>
      </c>
      <c r="T61" s="48" t="s">
        <v>24</v>
      </c>
      <c r="U61" s="50">
        <v>1</v>
      </c>
      <c r="V61" s="50">
        <v>0</v>
      </c>
    </row>
    <row r="62" spans="1:23" ht="24" customHeight="1" x14ac:dyDescent="0.2">
      <c r="A62" s="45">
        <v>2915</v>
      </c>
      <c r="B62" s="46">
        <v>17069</v>
      </c>
      <c r="C62" s="46">
        <v>14336</v>
      </c>
      <c r="D62" s="47" t="s">
        <v>98</v>
      </c>
      <c r="E62" s="47" t="s">
        <v>26</v>
      </c>
      <c r="F62" s="46">
        <v>-15.5</v>
      </c>
      <c r="G62" s="46">
        <v>-39.75</v>
      </c>
      <c r="H62" s="47" t="s">
        <v>104</v>
      </c>
      <c r="I62" s="31">
        <v>14000</v>
      </c>
      <c r="J62" s="48" t="s">
        <v>101</v>
      </c>
      <c r="K62" s="49" t="s">
        <v>102</v>
      </c>
      <c r="L62" s="49" t="s">
        <v>209</v>
      </c>
      <c r="M62" s="48" t="s">
        <v>28</v>
      </c>
      <c r="N62" s="48" t="s">
        <v>24</v>
      </c>
      <c r="O62" s="48" t="s">
        <v>28</v>
      </c>
      <c r="P62" s="48" t="s">
        <v>24</v>
      </c>
      <c r="Q62" s="48" t="s">
        <v>28</v>
      </c>
      <c r="R62" s="48" t="s">
        <v>28</v>
      </c>
      <c r="S62" s="48" t="s">
        <v>24</v>
      </c>
      <c r="T62" s="48" t="s">
        <v>24</v>
      </c>
      <c r="U62" s="50">
        <v>1</v>
      </c>
      <c r="V62" s="50">
        <v>0</v>
      </c>
    </row>
    <row r="63" spans="1:23" ht="24" customHeight="1" x14ac:dyDescent="0.2">
      <c r="A63" s="45">
        <v>5707</v>
      </c>
      <c r="B63" s="46">
        <v>17149</v>
      </c>
      <c r="C63" s="46">
        <v>15648</v>
      </c>
      <c r="D63" s="47" t="s">
        <v>98</v>
      </c>
      <c r="E63" s="47" t="s">
        <v>26</v>
      </c>
      <c r="F63" s="46">
        <v>-14.984400000000001</v>
      </c>
      <c r="G63" s="46">
        <v>-39.058799999999998</v>
      </c>
      <c r="H63" s="47" t="s">
        <v>105</v>
      </c>
      <c r="I63" s="31">
        <v>4700</v>
      </c>
      <c r="J63" s="48" t="s">
        <v>101</v>
      </c>
      <c r="K63" s="49" t="s">
        <v>102</v>
      </c>
      <c r="L63" s="49" t="s">
        <v>209</v>
      </c>
      <c r="M63" s="48" t="s">
        <v>28</v>
      </c>
      <c r="N63" s="48" t="s">
        <v>28</v>
      </c>
      <c r="O63" s="48" t="s">
        <v>28</v>
      </c>
      <c r="P63" s="48" t="s">
        <v>24</v>
      </c>
      <c r="Q63" s="48" t="s">
        <v>28</v>
      </c>
      <c r="R63" s="48" t="s">
        <v>28</v>
      </c>
      <c r="S63" s="48" t="s">
        <v>24</v>
      </c>
      <c r="T63" s="48" t="s">
        <v>24</v>
      </c>
      <c r="U63" s="50">
        <v>1</v>
      </c>
      <c r="V63" s="50">
        <v>0</v>
      </c>
    </row>
    <row r="64" spans="1:23" ht="24" customHeight="1" x14ac:dyDescent="0.2">
      <c r="A64" s="45">
        <v>5075</v>
      </c>
      <c r="B64" s="46">
        <v>11320</v>
      </c>
      <c r="C64" s="46">
        <v>10807</v>
      </c>
      <c r="D64" s="47" t="s">
        <v>202</v>
      </c>
      <c r="E64" s="47" t="s">
        <v>20</v>
      </c>
      <c r="F64" s="46">
        <v>12.02281</v>
      </c>
      <c r="G64" s="46">
        <v>19.818190000000001</v>
      </c>
      <c r="H64" s="47" t="s">
        <v>438</v>
      </c>
      <c r="I64" s="31">
        <v>23000</v>
      </c>
      <c r="J64" s="48" t="s">
        <v>439</v>
      </c>
      <c r="K64" s="49" t="s">
        <v>440</v>
      </c>
      <c r="L64" s="49" t="s">
        <v>200</v>
      </c>
      <c r="M64" s="48" t="s">
        <v>24</v>
      </c>
      <c r="N64" s="48" t="s">
        <v>24</v>
      </c>
      <c r="O64" s="48" t="s">
        <v>24</v>
      </c>
      <c r="P64" s="48" t="s">
        <v>24</v>
      </c>
      <c r="Q64" s="48" t="s">
        <v>24</v>
      </c>
      <c r="R64" s="48" t="s">
        <v>24</v>
      </c>
      <c r="S64" s="48" t="s">
        <v>24</v>
      </c>
      <c r="T64" s="48" t="s">
        <v>24</v>
      </c>
      <c r="U64" s="50">
        <v>1</v>
      </c>
      <c r="V64" s="50">
        <v>0</v>
      </c>
    </row>
    <row r="65" spans="1:22" ht="24" customHeight="1" x14ac:dyDescent="0.2">
      <c r="A65" s="45">
        <v>1605</v>
      </c>
      <c r="B65" s="46">
        <v>11325</v>
      </c>
      <c r="C65" s="46">
        <v>10915</v>
      </c>
      <c r="D65" s="47" t="s">
        <v>202</v>
      </c>
      <c r="E65" s="47" t="s">
        <v>20</v>
      </c>
      <c r="F65" s="46">
        <v>10.9063</v>
      </c>
      <c r="G65" s="46">
        <v>18.106400000000001</v>
      </c>
      <c r="H65" s="47" t="s">
        <v>441</v>
      </c>
      <c r="I65" s="31">
        <v>5200</v>
      </c>
      <c r="J65" s="48" t="s">
        <v>442</v>
      </c>
      <c r="K65" s="49" t="s">
        <v>443</v>
      </c>
      <c r="L65" s="49" t="s">
        <v>200</v>
      </c>
      <c r="M65" s="48" t="s">
        <v>24</v>
      </c>
      <c r="N65" s="48" t="s">
        <v>24</v>
      </c>
      <c r="O65" s="48" t="s">
        <v>24</v>
      </c>
      <c r="P65" s="48" t="s">
        <v>24</v>
      </c>
      <c r="Q65" s="48" t="s">
        <v>24</v>
      </c>
      <c r="R65" s="48" t="s">
        <v>24</v>
      </c>
      <c r="S65" s="48" t="s">
        <v>24</v>
      </c>
      <c r="T65" s="48" t="s">
        <v>24</v>
      </c>
      <c r="U65" s="50">
        <v>1</v>
      </c>
      <c r="V65" s="50">
        <v>0</v>
      </c>
    </row>
    <row r="66" spans="1:22" ht="24" customHeight="1" x14ac:dyDescent="0.2">
      <c r="A66" s="45">
        <v>5305</v>
      </c>
      <c r="B66" s="46">
        <v>11364</v>
      </c>
      <c r="C66" s="46">
        <v>12367</v>
      </c>
      <c r="D66" s="47" t="s">
        <v>202</v>
      </c>
      <c r="E66" s="47" t="s">
        <v>20</v>
      </c>
      <c r="F66" s="46">
        <v>12.2037</v>
      </c>
      <c r="G66" s="46">
        <v>18.959399999999999</v>
      </c>
      <c r="H66" s="47" t="s">
        <v>444</v>
      </c>
      <c r="I66" s="31">
        <v>46500</v>
      </c>
      <c r="J66" s="48" t="s">
        <v>445</v>
      </c>
      <c r="K66" s="49" t="s">
        <v>446</v>
      </c>
      <c r="L66" s="49" t="s">
        <v>200</v>
      </c>
      <c r="M66" s="48" t="s">
        <v>28</v>
      </c>
      <c r="N66" s="48" t="s">
        <v>24</v>
      </c>
      <c r="O66" s="48" t="s">
        <v>24</v>
      </c>
      <c r="P66" s="48" t="s">
        <v>24</v>
      </c>
      <c r="Q66" s="48" t="s">
        <v>24</v>
      </c>
      <c r="R66" s="48" t="s">
        <v>28</v>
      </c>
      <c r="S66" s="48" t="s">
        <v>24</v>
      </c>
      <c r="T66" s="48" t="s">
        <v>24</v>
      </c>
      <c r="U66" s="50">
        <v>1</v>
      </c>
      <c r="V66" s="50">
        <v>0</v>
      </c>
    </row>
    <row r="67" spans="1:22" ht="24" customHeight="1" x14ac:dyDescent="0.2">
      <c r="A67" s="45">
        <v>1610</v>
      </c>
      <c r="B67" s="46">
        <v>11368</v>
      </c>
      <c r="C67" s="46">
        <v>12388</v>
      </c>
      <c r="D67" s="47" t="s">
        <v>202</v>
      </c>
      <c r="E67" s="47" t="s">
        <v>20</v>
      </c>
      <c r="F67" s="46">
        <v>9.9722000000000008</v>
      </c>
      <c r="G67" s="46">
        <v>18.837499999999999</v>
      </c>
      <c r="H67" s="47" t="s">
        <v>447</v>
      </c>
      <c r="I67" s="31">
        <v>11500</v>
      </c>
      <c r="J67" s="48" t="s">
        <v>448</v>
      </c>
      <c r="K67" s="49" t="s">
        <v>449</v>
      </c>
      <c r="L67" s="49" t="s">
        <v>209</v>
      </c>
      <c r="M67" s="48" t="s">
        <v>24</v>
      </c>
      <c r="N67" s="48" t="s">
        <v>24</v>
      </c>
      <c r="O67" s="48" t="s">
        <v>24</v>
      </c>
      <c r="P67" s="48" t="s">
        <v>24</v>
      </c>
      <c r="Q67" s="48" t="s">
        <v>24</v>
      </c>
      <c r="R67" s="48" t="s">
        <v>28</v>
      </c>
      <c r="S67" s="48" t="s">
        <v>24</v>
      </c>
      <c r="T67" s="48" t="s">
        <v>24</v>
      </c>
      <c r="U67" s="50">
        <v>1</v>
      </c>
      <c r="V67" s="50">
        <v>0</v>
      </c>
    </row>
    <row r="68" spans="1:22" ht="24" customHeight="1" x14ac:dyDescent="0.2">
      <c r="A68" s="45">
        <v>5746</v>
      </c>
      <c r="B68" s="46">
        <v>11372</v>
      </c>
      <c r="C68" s="46">
        <v>12434</v>
      </c>
      <c r="D68" s="47" t="s">
        <v>202</v>
      </c>
      <c r="E68" s="47" t="s">
        <v>20</v>
      </c>
      <c r="F68" s="46">
        <v>12.3849</v>
      </c>
      <c r="G68" s="46">
        <v>20.663900000000002</v>
      </c>
      <c r="H68" s="47" t="s">
        <v>505</v>
      </c>
      <c r="I68" s="31">
        <v>36500</v>
      </c>
      <c r="J68" s="48" t="s">
        <v>506</v>
      </c>
      <c r="K68" s="49" t="s">
        <v>505</v>
      </c>
      <c r="L68" s="49" t="s">
        <v>200</v>
      </c>
      <c r="M68" s="48" t="s">
        <v>24</v>
      </c>
      <c r="N68" s="48" t="s">
        <v>24</v>
      </c>
      <c r="O68" s="48" t="s">
        <v>24</v>
      </c>
      <c r="P68" s="48" t="s">
        <v>24</v>
      </c>
      <c r="Q68" s="48" t="s">
        <v>24</v>
      </c>
      <c r="R68" s="48" t="s">
        <v>24</v>
      </c>
      <c r="S68" s="48" t="s">
        <v>24</v>
      </c>
      <c r="T68" s="48" t="s">
        <v>24</v>
      </c>
      <c r="U68" s="50">
        <v>1</v>
      </c>
      <c r="V68" s="50">
        <v>0</v>
      </c>
    </row>
    <row r="69" spans="1:22" ht="24" customHeight="1" x14ac:dyDescent="0.2">
      <c r="A69" s="45">
        <v>5306</v>
      </c>
      <c r="B69" s="46">
        <v>11383</v>
      </c>
      <c r="C69" s="46">
        <v>12675</v>
      </c>
      <c r="D69" s="47" t="s">
        <v>202</v>
      </c>
      <c r="E69" s="47" t="s">
        <v>20</v>
      </c>
      <c r="F69" s="46">
        <v>11.69135</v>
      </c>
      <c r="G69" s="46">
        <v>20.692844000000001</v>
      </c>
      <c r="H69" s="47" t="s">
        <v>450</v>
      </c>
      <c r="I69" s="31">
        <v>79500</v>
      </c>
      <c r="J69" s="48" t="s">
        <v>451</v>
      </c>
      <c r="K69" s="49" t="s">
        <v>450</v>
      </c>
      <c r="L69" s="49" t="s">
        <v>200</v>
      </c>
      <c r="M69" s="48" t="s">
        <v>24</v>
      </c>
      <c r="N69" s="48" t="s">
        <v>24</v>
      </c>
      <c r="O69" s="48" t="s">
        <v>24</v>
      </c>
      <c r="P69" s="48" t="s">
        <v>24</v>
      </c>
      <c r="Q69" s="48" t="s">
        <v>24</v>
      </c>
      <c r="R69" s="48" t="s">
        <v>28</v>
      </c>
      <c r="S69" s="48" t="s">
        <v>24</v>
      </c>
      <c r="T69" s="48" t="s">
        <v>24</v>
      </c>
      <c r="U69" s="50">
        <v>1</v>
      </c>
      <c r="V69" s="50">
        <v>0</v>
      </c>
    </row>
    <row r="70" spans="1:22" ht="24" customHeight="1" x14ac:dyDescent="0.2">
      <c r="A70" s="45">
        <v>1611</v>
      </c>
      <c r="B70" s="46">
        <v>11387</v>
      </c>
      <c r="C70" s="46">
        <v>12746</v>
      </c>
      <c r="D70" s="47" t="s">
        <v>202</v>
      </c>
      <c r="E70" s="47" t="s">
        <v>20</v>
      </c>
      <c r="F70" s="46">
        <v>10.682880000000001</v>
      </c>
      <c r="G70" s="46">
        <v>18.412130000000001</v>
      </c>
      <c r="H70" s="47" t="s">
        <v>452</v>
      </c>
      <c r="I70" s="31">
        <v>1700</v>
      </c>
      <c r="J70" s="48" t="s">
        <v>453</v>
      </c>
      <c r="K70" s="49" t="s">
        <v>452</v>
      </c>
      <c r="L70" s="49" t="s">
        <v>209</v>
      </c>
      <c r="M70" s="48" t="s">
        <v>24</v>
      </c>
      <c r="N70" s="48" t="s">
        <v>24</v>
      </c>
      <c r="O70" s="48" t="s">
        <v>24</v>
      </c>
      <c r="P70" s="48" t="s">
        <v>24</v>
      </c>
      <c r="Q70" s="48" t="s">
        <v>24</v>
      </c>
      <c r="R70" s="48" t="s">
        <v>24</v>
      </c>
      <c r="S70" s="48" t="s">
        <v>24</v>
      </c>
      <c r="T70" s="48" t="s">
        <v>24</v>
      </c>
      <c r="U70" s="50">
        <v>1</v>
      </c>
      <c r="V70" s="50">
        <v>0</v>
      </c>
    </row>
    <row r="71" spans="1:22" ht="24" customHeight="1" x14ac:dyDescent="0.2">
      <c r="A71" s="45">
        <v>5751</v>
      </c>
      <c r="B71" s="46">
        <v>11399</v>
      </c>
      <c r="C71" s="46">
        <v>13230</v>
      </c>
      <c r="D71" s="47" t="s">
        <v>202</v>
      </c>
      <c r="E71" s="47" t="s">
        <v>20</v>
      </c>
      <c r="F71" s="46">
        <v>11.1374</v>
      </c>
      <c r="G71" s="46">
        <v>15.121</v>
      </c>
      <c r="H71" s="47" t="s">
        <v>507</v>
      </c>
      <c r="I71" s="31">
        <v>4200</v>
      </c>
      <c r="J71" s="48" t="s">
        <v>508</v>
      </c>
      <c r="K71" s="49" t="s">
        <v>507</v>
      </c>
      <c r="L71" s="49" t="s">
        <v>108</v>
      </c>
      <c r="M71" s="48" t="s">
        <v>24</v>
      </c>
      <c r="N71" s="48" t="s">
        <v>24</v>
      </c>
      <c r="O71" s="48" t="s">
        <v>24</v>
      </c>
      <c r="P71" s="48" t="s">
        <v>24</v>
      </c>
      <c r="Q71" s="48" t="s">
        <v>24</v>
      </c>
      <c r="R71" s="48" t="s">
        <v>24</v>
      </c>
      <c r="S71" s="48" t="s">
        <v>24</v>
      </c>
      <c r="T71" s="48" t="s">
        <v>24</v>
      </c>
      <c r="U71" s="50">
        <v>1</v>
      </c>
      <c r="V71" s="50">
        <v>0</v>
      </c>
    </row>
    <row r="72" spans="1:22" ht="24" customHeight="1" x14ac:dyDescent="0.2">
      <c r="A72" s="45">
        <v>685</v>
      </c>
      <c r="B72" s="46">
        <v>42678</v>
      </c>
      <c r="C72" s="46">
        <v>13507</v>
      </c>
      <c r="D72" s="47" t="s">
        <v>202</v>
      </c>
      <c r="E72" s="47" t="s">
        <v>20</v>
      </c>
      <c r="F72" s="46">
        <v>8.6724999999999994</v>
      </c>
      <c r="G72" s="46">
        <v>16.844000000000001</v>
      </c>
      <c r="H72" s="47" t="s">
        <v>424</v>
      </c>
      <c r="I72" s="31">
        <v>191000</v>
      </c>
      <c r="J72" s="48" t="s">
        <v>425</v>
      </c>
      <c r="K72" s="49" t="s">
        <v>424</v>
      </c>
      <c r="L72" s="49" t="s">
        <v>209</v>
      </c>
      <c r="M72" s="48" t="s">
        <v>28</v>
      </c>
      <c r="N72" s="48" t="s">
        <v>24</v>
      </c>
      <c r="O72" s="48" t="s">
        <v>28</v>
      </c>
      <c r="P72" s="48" t="s">
        <v>28</v>
      </c>
      <c r="Q72" s="48" t="s">
        <v>24</v>
      </c>
      <c r="R72" s="48" t="s">
        <v>24</v>
      </c>
      <c r="S72" s="48" t="s">
        <v>24</v>
      </c>
      <c r="T72" s="48" t="s">
        <v>24</v>
      </c>
      <c r="U72" s="50">
        <v>3</v>
      </c>
      <c r="V72" s="50">
        <v>0</v>
      </c>
    </row>
    <row r="73" spans="1:22" ht="24" customHeight="1" x14ac:dyDescent="0.2">
      <c r="A73" s="45">
        <v>686</v>
      </c>
      <c r="B73" s="46">
        <v>11401</v>
      </c>
      <c r="C73" s="46">
        <v>13532</v>
      </c>
      <c r="D73" s="47" t="s">
        <v>202</v>
      </c>
      <c r="E73" s="47" t="s">
        <v>20</v>
      </c>
      <c r="F73" s="46">
        <v>14.220700000000001</v>
      </c>
      <c r="G73" s="46">
        <v>21.387499999999999</v>
      </c>
      <c r="H73" s="47" t="s">
        <v>426</v>
      </c>
      <c r="I73" s="31">
        <v>44500</v>
      </c>
      <c r="J73" s="48" t="s">
        <v>427</v>
      </c>
      <c r="K73" s="49" t="s">
        <v>426</v>
      </c>
      <c r="L73" s="49" t="s">
        <v>200</v>
      </c>
      <c r="M73" s="48" t="s">
        <v>24</v>
      </c>
      <c r="N73" s="48" t="s">
        <v>24</v>
      </c>
      <c r="O73" s="48" t="s">
        <v>24</v>
      </c>
      <c r="P73" s="48" t="s">
        <v>24</v>
      </c>
      <c r="Q73" s="48" t="s">
        <v>24</v>
      </c>
      <c r="R73" s="48" t="s">
        <v>28</v>
      </c>
      <c r="S73" s="48" t="s">
        <v>24</v>
      </c>
      <c r="T73" s="48" t="s">
        <v>24</v>
      </c>
      <c r="U73" s="50">
        <v>1</v>
      </c>
      <c r="V73" s="50">
        <v>0</v>
      </c>
    </row>
    <row r="74" spans="1:22" ht="24" customHeight="1" x14ac:dyDescent="0.2">
      <c r="A74" s="45">
        <v>687</v>
      </c>
      <c r="B74" s="46">
        <v>11402</v>
      </c>
      <c r="C74" s="46">
        <v>13537</v>
      </c>
      <c r="D74" s="47" t="s">
        <v>202</v>
      </c>
      <c r="E74" s="47" t="s">
        <v>20</v>
      </c>
      <c r="F74" s="46">
        <v>13.1568</v>
      </c>
      <c r="G74" s="46">
        <v>20.788180000000001</v>
      </c>
      <c r="H74" s="47" t="s">
        <v>428</v>
      </c>
      <c r="I74" s="31">
        <v>6300</v>
      </c>
      <c r="J74" s="48" t="s">
        <v>429</v>
      </c>
      <c r="K74" s="49" t="s">
        <v>428</v>
      </c>
      <c r="L74" s="49" t="s">
        <v>200</v>
      </c>
      <c r="M74" s="48" t="s">
        <v>24</v>
      </c>
      <c r="N74" s="48" t="s">
        <v>24</v>
      </c>
      <c r="O74" s="48" t="s">
        <v>24</v>
      </c>
      <c r="P74" s="48" t="s">
        <v>24</v>
      </c>
      <c r="Q74" s="48" t="s">
        <v>24</v>
      </c>
      <c r="R74" s="48" t="s">
        <v>24</v>
      </c>
      <c r="S74" s="48" t="s">
        <v>24</v>
      </c>
      <c r="T74" s="48" t="s">
        <v>24</v>
      </c>
      <c r="U74" s="50">
        <v>1</v>
      </c>
      <c r="V74" s="50">
        <v>0</v>
      </c>
    </row>
    <row r="75" spans="1:22" ht="24" customHeight="1" x14ac:dyDescent="0.2">
      <c r="A75" s="45">
        <v>5309</v>
      </c>
      <c r="B75" s="46">
        <v>11415</v>
      </c>
      <c r="C75" s="46">
        <v>13691</v>
      </c>
      <c r="D75" s="47" t="s">
        <v>202</v>
      </c>
      <c r="E75" s="47" t="s">
        <v>20</v>
      </c>
      <c r="F75" s="46">
        <v>13.1713</v>
      </c>
      <c r="G75" s="46">
        <v>19.303999999999998</v>
      </c>
      <c r="H75" s="47" t="s">
        <v>454</v>
      </c>
      <c r="I75" s="31">
        <v>75000</v>
      </c>
      <c r="J75" s="48" t="s">
        <v>455</v>
      </c>
      <c r="K75" s="49" t="s">
        <v>456</v>
      </c>
      <c r="L75" s="49" t="s">
        <v>108</v>
      </c>
      <c r="M75" s="48" t="s">
        <v>24</v>
      </c>
      <c r="N75" s="48" t="s">
        <v>24</v>
      </c>
      <c r="O75" s="48" t="s">
        <v>24</v>
      </c>
      <c r="P75" s="48" t="s">
        <v>24</v>
      </c>
      <c r="Q75" s="48" t="s">
        <v>24</v>
      </c>
      <c r="R75" s="48" t="s">
        <v>24</v>
      </c>
      <c r="S75" s="48" t="s">
        <v>24</v>
      </c>
      <c r="T75" s="48" t="s">
        <v>24</v>
      </c>
      <c r="U75" s="50">
        <v>1</v>
      </c>
      <c r="V75" s="50">
        <v>0</v>
      </c>
    </row>
    <row r="76" spans="1:22" ht="24" customHeight="1" x14ac:dyDescent="0.2">
      <c r="A76" s="45">
        <v>5753</v>
      </c>
      <c r="B76" s="46">
        <v>42680</v>
      </c>
      <c r="C76" s="46"/>
      <c r="D76" s="47" t="s">
        <v>202</v>
      </c>
      <c r="E76" s="47" t="s">
        <v>20</v>
      </c>
      <c r="F76" s="46">
        <v>12.288143</v>
      </c>
      <c r="G76" s="46">
        <v>18.820423000000002</v>
      </c>
      <c r="H76" s="47" t="s">
        <v>446</v>
      </c>
      <c r="I76" s="31">
        <v>71000</v>
      </c>
      <c r="J76" s="48" t="s">
        <v>445</v>
      </c>
      <c r="K76" s="49" t="s">
        <v>446</v>
      </c>
      <c r="L76" s="49" t="s">
        <v>200</v>
      </c>
      <c r="M76" s="48" t="s">
        <v>28</v>
      </c>
      <c r="N76" s="48" t="s">
        <v>24</v>
      </c>
      <c r="O76" s="48" t="s">
        <v>24</v>
      </c>
      <c r="P76" s="48" t="s">
        <v>24</v>
      </c>
      <c r="Q76" s="48" t="s">
        <v>24</v>
      </c>
      <c r="R76" s="48" t="s">
        <v>28</v>
      </c>
      <c r="S76" s="48" t="s">
        <v>24</v>
      </c>
      <c r="T76" s="48" t="s">
        <v>24</v>
      </c>
      <c r="U76" s="50">
        <v>1</v>
      </c>
      <c r="V76" s="50">
        <v>0</v>
      </c>
    </row>
    <row r="77" spans="1:22" ht="24" customHeight="1" x14ac:dyDescent="0.2">
      <c r="A77" s="45">
        <v>1613</v>
      </c>
      <c r="B77" s="46">
        <v>11422</v>
      </c>
      <c r="C77" s="46">
        <v>13762</v>
      </c>
      <c r="D77" s="47" t="s">
        <v>202</v>
      </c>
      <c r="E77" s="47" t="s">
        <v>20</v>
      </c>
      <c r="F77" s="46">
        <v>11.519909999999999</v>
      </c>
      <c r="G77" s="46">
        <v>18.608160000000002</v>
      </c>
      <c r="H77" s="47" t="s">
        <v>457</v>
      </c>
      <c r="I77" s="31">
        <v>13000</v>
      </c>
      <c r="J77" s="48" t="s">
        <v>458</v>
      </c>
      <c r="K77" s="49" t="s">
        <v>457</v>
      </c>
      <c r="L77" s="49" t="s">
        <v>209</v>
      </c>
      <c r="M77" s="48" t="s">
        <v>24</v>
      </c>
      <c r="N77" s="48" t="s">
        <v>24</v>
      </c>
      <c r="O77" s="48" t="s">
        <v>24</v>
      </c>
      <c r="P77" s="48" t="s">
        <v>24</v>
      </c>
      <c r="Q77" s="48" t="s">
        <v>24</v>
      </c>
      <c r="R77" s="48" t="s">
        <v>24</v>
      </c>
      <c r="S77" s="48" t="s">
        <v>24</v>
      </c>
      <c r="T77" s="48" t="s">
        <v>24</v>
      </c>
      <c r="U77" s="50">
        <v>1</v>
      </c>
      <c r="V77" s="50">
        <v>0</v>
      </c>
    </row>
    <row r="78" spans="1:22" ht="24" customHeight="1" x14ac:dyDescent="0.2">
      <c r="A78" s="45">
        <v>1205</v>
      </c>
      <c r="B78" s="46">
        <v>11335</v>
      </c>
      <c r="C78" s="46">
        <v>14618</v>
      </c>
      <c r="D78" s="47" t="s">
        <v>202</v>
      </c>
      <c r="E78" s="47" t="s">
        <v>20</v>
      </c>
      <c r="F78" s="46">
        <v>12.11866</v>
      </c>
      <c r="G78" s="46">
        <v>18.799620000000001</v>
      </c>
      <c r="H78" s="47" t="s">
        <v>459</v>
      </c>
      <c r="I78" s="31">
        <v>90000</v>
      </c>
      <c r="J78" s="48" t="s">
        <v>460</v>
      </c>
      <c r="K78" s="49" t="s">
        <v>461</v>
      </c>
      <c r="L78" s="49" t="s">
        <v>200</v>
      </c>
      <c r="M78" s="48" t="s">
        <v>28</v>
      </c>
      <c r="N78" s="48" t="s">
        <v>24</v>
      </c>
      <c r="O78" s="48" t="s">
        <v>24</v>
      </c>
      <c r="P78" s="48" t="s">
        <v>24</v>
      </c>
      <c r="Q78" s="48" t="s">
        <v>24</v>
      </c>
      <c r="R78" s="48" t="s">
        <v>28</v>
      </c>
      <c r="S78" s="48" t="s">
        <v>24</v>
      </c>
      <c r="T78" s="48" t="s">
        <v>24</v>
      </c>
      <c r="U78" s="50">
        <v>1</v>
      </c>
      <c r="V78" s="50">
        <v>0</v>
      </c>
    </row>
    <row r="79" spans="1:22" ht="24" customHeight="1" x14ac:dyDescent="0.2">
      <c r="A79" s="45">
        <v>5756</v>
      </c>
      <c r="B79" s="46">
        <v>11445</v>
      </c>
      <c r="C79" s="46">
        <v>14620</v>
      </c>
      <c r="D79" s="47" t="s">
        <v>202</v>
      </c>
      <c r="E79" s="47" t="s">
        <v>20</v>
      </c>
      <c r="F79" s="46">
        <v>11.30721</v>
      </c>
      <c r="G79" s="46">
        <v>18.490580000000001</v>
      </c>
      <c r="H79" s="47" t="s">
        <v>509</v>
      </c>
      <c r="I79" s="31">
        <v>3000</v>
      </c>
      <c r="J79" s="48" t="s">
        <v>510</v>
      </c>
      <c r="K79" s="49" t="s">
        <v>509</v>
      </c>
      <c r="L79" s="49" t="s">
        <v>209</v>
      </c>
      <c r="M79" s="48" t="s">
        <v>24</v>
      </c>
      <c r="N79" s="48" t="s">
        <v>24</v>
      </c>
      <c r="O79" s="48" t="s">
        <v>24</v>
      </c>
      <c r="P79" s="48" t="s">
        <v>24</v>
      </c>
      <c r="Q79" s="48" t="s">
        <v>24</v>
      </c>
      <c r="R79" s="48" t="s">
        <v>28</v>
      </c>
      <c r="S79" s="48" t="s">
        <v>24</v>
      </c>
      <c r="T79" s="48" t="s">
        <v>24</v>
      </c>
      <c r="U79" s="50">
        <v>1</v>
      </c>
      <c r="V79" s="50">
        <v>0</v>
      </c>
    </row>
    <row r="80" spans="1:22" ht="24" customHeight="1" x14ac:dyDescent="0.2">
      <c r="A80" s="45">
        <v>2258</v>
      </c>
      <c r="B80" s="46">
        <v>11459</v>
      </c>
      <c r="C80" s="46"/>
      <c r="D80" s="47" t="s">
        <v>202</v>
      </c>
      <c r="E80" s="47" t="s">
        <v>20</v>
      </c>
      <c r="F80" s="46">
        <v>8.3144930000000006</v>
      </c>
      <c r="G80" s="46">
        <v>18.745083000000001</v>
      </c>
      <c r="H80" s="47" t="s">
        <v>462</v>
      </c>
      <c r="I80" s="31">
        <v>9300</v>
      </c>
      <c r="J80" s="48" t="s">
        <v>463</v>
      </c>
      <c r="K80" s="49" t="s">
        <v>464</v>
      </c>
      <c r="L80" s="49" t="s">
        <v>200</v>
      </c>
      <c r="M80" s="48" t="s">
        <v>24</v>
      </c>
      <c r="N80" s="48" t="s">
        <v>24</v>
      </c>
      <c r="O80" s="48" t="s">
        <v>28</v>
      </c>
      <c r="P80" s="48" t="s">
        <v>24</v>
      </c>
      <c r="Q80" s="48" t="s">
        <v>24</v>
      </c>
      <c r="R80" s="48" t="s">
        <v>24</v>
      </c>
      <c r="S80" s="48" t="s">
        <v>24</v>
      </c>
      <c r="T80" s="48" t="s">
        <v>24</v>
      </c>
      <c r="U80" s="50">
        <v>1</v>
      </c>
      <c r="V80" s="50">
        <v>0</v>
      </c>
    </row>
    <row r="81" spans="1:22" ht="24" customHeight="1" x14ac:dyDescent="0.2">
      <c r="A81" s="45">
        <v>1103</v>
      </c>
      <c r="B81" s="46">
        <v>7368</v>
      </c>
      <c r="C81" s="46">
        <v>18398</v>
      </c>
      <c r="D81" s="47" t="s">
        <v>106</v>
      </c>
      <c r="E81" s="47" t="s">
        <v>107</v>
      </c>
      <c r="F81" s="46">
        <v>26.337389999999999</v>
      </c>
      <c r="G81" s="46">
        <v>110.2966</v>
      </c>
      <c r="H81" s="47" t="s">
        <v>392</v>
      </c>
      <c r="I81" s="31">
        <v>400000</v>
      </c>
      <c r="J81" s="48" t="s">
        <v>393</v>
      </c>
      <c r="K81" s="49" t="s">
        <v>417</v>
      </c>
      <c r="L81" s="49" t="s">
        <v>209</v>
      </c>
      <c r="M81" s="48" t="s">
        <v>28</v>
      </c>
      <c r="N81" s="48" t="s">
        <v>24</v>
      </c>
      <c r="O81" s="48" t="s">
        <v>28</v>
      </c>
      <c r="P81" s="48" t="s">
        <v>28</v>
      </c>
      <c r="Q81" s="48" t="s">
        <v>24</v>
      </c>
      <c r="R81" s="48" t="s">
        <v>28</v>
      </c>
      <c r="S81" s="48" t="s">
        <v>24</v>
      </c>
      <c r="T81" s="48" t="s">
        <v>24</v>
      </c>
      <c r="U81" s="50">
        <v>8</v>
      </c>
      <c r="V81" s="50">
        <v>0</v>
      </c>
    </row>
    <row r="82" spans="1:22" ht="24" customHeight="1" x14ac:dyDescent="0.2">
      <c r="A82" s="45">
        <v>5764</v>
      </c>
      <c r="B82" s="46">
        <v>6673</v>
      </c>
      <c r="C82" s="46">
        <v>10568</v>
      </c>
      <c r="D82" s="47" t="s">
        <v>106</v>
      </c>
      <c r="E82" s="47" t="s">
        <v>107</v>
      </c>
      <c r="F82" s="46">
        <v>26.102595000000001</v>
      </c>
      <c r="G82" s="46">
        <v>109.329671</v>
      </c>
      <c r="H82" s="47" t="s">
        <v>113</v>
      </c>
      <c r="I82" s="31">
        <v>8000</v>
      </c>
      <c r="J82" s="48" t="s">
        <v>114</v>
      </c>
      <c r="K82" s="49" t="s">
        <v>115</v>
      </c>
      <c r="L82" s="49" t="s">
        <v>209</v>
      </c>
      <c r="M82" s="48" t="s">
        <v>24</v>
      </c>
      <c r="N82" s="48" t="s">
        <v>24</v>
      </c>
      <c r="O82" s="48" t="s">
        <v>24</v>
      </c>
      <c r="P82" s="48" t="s">
        <v>24</v>
      </c>
      <c r="Q82" s="48" t="s">
        <v>24</v>
      </c>
      <c r="R82" s="48" t="s">
        <v>28</v>
      </c>
      <c r="S82" s="48" t="s">
        <v>24</v>
      </c>
      <c r="T82" s="48" t="s">
        <v>24</v>
      </c>
      <c r="U82" s="50">
        <v>1</v>
      </c>
      <c r="V82" s="50">
        <v>0</v>
      </c>
    </row>
    <row r="83" spans="1:22" ht="24" customHeight="1" x14ac:dyDescent="0.2">
      <c r="A83" s="45">
        <v>1627</v>
      </c>
      <c r="B83" s="46">
        <v>6692</v>
      </c>
      <c r="C83" s="46">
        <v>18416</v>
      </c>
      <c r="D83" s="47" t="s">
        <v>106</v>
      </c>
      <c r="E83" s="47" t="s">
        <v>107</v>
      </c>
      <c r="F83" s="46">
        <v>48.468926000000003</v>
      </c>
      <c r="G83" s="46">
        <v>124.488213</v>
      </c>
      <c r="H83" s="47" t="s">
        <v>116</v>
      </c>
      <c r="I83" s="31">
        <v>1400</v>
      </c>
      <c r="J83" s="48" t="s">
        <v>117</v>
      </c>
      <c r="K83" s="49" t="s">
        <v>118</v>
      </c>
      <c r="L83" s="49" t="s">
        <v>209</v>
      </c>
      <c r="M83" s="48" t="s">
        <v>28</v>
      </c>
      <c r="N83" s="48" t="s">
        <v>28</v>
      </c>
      <c r="O83" s="48" t="s">
        <v>28</v>
      </c>
      <c r="P83" s="48" t="s">
        <v>28</v>
      </c>
      <c r="Q83" s="48" t="s">
        <v>24</v>
      </c>
      <c r="R83" s="48" t="s">
        <v>28</v>
      </c>
      <c r="S83" s="48" t="s">
        <v>24</v>
      </c>
      <c r="T83" s="48" t="s">
        <v>24</v>
      </c>
      <c r="U83" s="50">
        <v>1</v>
      </c>
      <c r="V83" s="50">
        <v>0</v>
      </c>
    </row>
    <row r="84" spans="1:22" ht="24" customHeight="1" x14ac:dyDescent="0.2">
      <c r="A84" s="45">
        <v>1629</v>
      </c>
      <c r="B84" s="46">
        <v>6695</v>
      </c>
      <c r="C84" s="46">
        <v>18420</v>
      </c>
      <c r="D84" s="47" t="s">
        <v>106</v>
      </c>
      <c r="E84" s="47" t="s">
        <v>107</v>
      </c>
      <c r="F84" s="46">
        <v>35.145000000000003</v>
      </c>
      <c r="G84" s="46">
        <v>102.18300000000001</v>
      </c>
      <c r="H84" s="47" t="s">
        <v>394</v>
      </c>
      <c r="I84" s="31">
        <v>8400</v>
      </c>
      <c r="J84" s="48" t="s">
        <v>395</v>
      </c>
      <c r="K84" s="49" t="s">
        <v>396</v>
      </c>
      <c r="L84" s="49" t="s">
        <v>110</v>
      </c>
      <c r="M84" s="48" t="s">
        <v>24</v>
      </c>
      <c r="N84" s="48" t="s">
        <v>24</v>
      </c>
      <c r="O84" s="48" t="s">
        <v>24</v>
      </c>
      <c r="P84" s="48" t="s">
        <v>24</v>
      </c>
      <c r="Q84" s="48" t="s">
        <v>24</v>
      </c>
      <c r="R84" s="48" t="s">
        <v>24</v>
      </c>
      <c r="S84" s="48" t="s">
        <v>24</v>
      </c>
      <c r="T84" s="48" t="s">
        <v>24</v>
      </c>
      <c r="U84" s="50">
        <v>1</v>
      </c>
      <c r="V84" s="50">
        <v>0</v>
      </c>
    </row>
    <row r="85" spans="1:22" ht="24" customHeight="1" x14ac:dyDescent="0.2">
      <c r="A85" s="45">
        <v>1630</v>
      </c>
      <c r="B85" s="46">
        <v>6698</v>
      </c>
      <c r="C85" s="46">
        <v>10984</v>
      </c>
      <c r="D85" s="47" t="s">
        <v>106</v>
      </c>
      <c r="E85" s="47" t="s">
        <v>107</v>
      </c>
      <c r="F85" s="46">
        <v>23.61242</v>
      </c>
      <c r="G85" s="46">
        <v>104.96286000000001</v>
      </c>
      <c r="H85" s="47" t="s">
        <v>226</v>
      </c>
      <c r="I85" s="31">
        <v>4200</v>
      </c>
      <c r="J85" s="48" t="s">
        <v>227</v>
      </c>
      <c r="K85" s="49" t="s">
        <v>226</v>
      </c>
      <c r="L85" s="49" t="s">
        <v>209</v>
      </c>
      <c r="M85" s="48" t="s">
        <v>24</v>
      </c>
      <c r="N85" s="48" t="s">
        <v>24</v>
      </c>
      <c r="O85" s="48" t="s">
        <v>24</v>
      </c>
      <c r="P85" s="48" t="s">
        <v>24</v>
      </c>
      <c r="Q85" s="48" t="s">
        <v>24</v>
      </c>
      <c r="R85" s="48" t="s">
        <v>24</v>
      </c>
      <c r="S85" s="48" t="s">
        <v>24</v>
      </c>
      <c r="T85" s="48" t="s">
        <v>24</v>
      </c>
      <c r="U85" s="50">
        <v>1</v>
      </c>
      <c r="V85" s="50">
        <v>0</v>
      </c>
    </row>
    <row r="86" spans="1:22" ht="24" customHeight="1" x14ac:dyDescent="0.2">
      <c r="A86" s="45">
        <v>1631</v>
      </c>
      <c r="B86" s="46">
        <v>6700</v>
      </c>
      <c r="C86" s="46">
        <v>18423</v>
      </c>
      <c r="D86" s="47" t="s">
        <v>106</v>
      </c>
      <c r="E86" s="47" t="s">
        <v>107</v>
      </c>
      <c r="F86" s="46">
        <v>31.79607</v>
      </c>
      <c r="G86" s="46">
        <v>78.903440000000003</v>
      </c>
      <c r="H86" s="47" t="s">
        <v>119</v>
      </c>
      <c r="I86" s="31">
        <v>2400</v>
      </c>
      <c r="J86" s="48" t="s">
        <v>120</v>
      </c>
      <c r="K86" s="49" t="s">
        <v>121</v>
      </c>
      <c r="L86" s="49" t="s">
        <v>110</v>
      </c>
      <c r="M86" s="48" t="s">
        <v>28</v>
      </c>
      <c r="N86" s="48" t="s">
        <v>24</v>
      </c>
      <c r="O86" s="48" t="s">
        <v>24</v>
      </c>
      <c r="P86" s="48" t="s">
        <v>24</v>
      </c>
      <c r="Q86" s="48" t="s">
        <v>24</v>
      </c>
      <c r="R86" s="48" t="s">
        <v>28</v>
      </c>
      <c r="S86" s="48" t="s">
        <v>24</v>
      </c>
      <c r="T86" s="48" t="s">
        <v>24</v>
      </c>
      <c r="U86" s="50">
        <v>1</v>
      </c>
      <c r="V86" s="50">
        <v>0</v>
      </c>
    </row>
    <row r="87" spans="1:22" ht="24" customHeight="1" x14ac:dyDescent="0.2">
      <c r="A87" s="45">
        <v>1632</v>
      </c>
      <c r="B87" s="46">
        <v>6706</v>
      </c>
      <c r="C87" s="46">
        <v>19798</v>
      </c>
      <c r="D87" s="47" t="s">
        <v>106</v>
      </c>
      <c r="E87" s="47" t="s">
        <v>107</v>
      </c>
      <c r="F87" s="46">
        <v>23.820505000000001</v>
      </c>
      <c r="G87" s="46">
        <v>105.829342</v>
      </c>
      <c r="H87" s="47" t="s">
        <v>212</v>
      </c>
      <c r="I87" s="31">
        <v>3800</v>
      </c>
      <c r="J87" s="48" t="s">
        <v>213</v>
      </c>
      <c r="K87" s="49" t="s">
        <v>214</v>
      </c>
      <c r="L87" s="49" t="s">
        <v>209</v>
      </c>
      <c r="M87" s="48" t="s">
        <v>24</v>
      </c>
      <c r="N87" s="48" t="s">
        <v>24</v>
      </c>
      <c r="O87" s="48" t="s">
        <v>24</v>
      </c>
      <c r="P87" s="48" t="s">
        <v>24</v>
      </c>
      <c r="Q87" s="48" t="s">
        <v>24</v>
      </c>
      <c r="R87" s="48" t="s">
        <v>24</v>
      </c>
      <c r="S87" s="48" t="s">
        <v>24</v>
      </c>
      <c r="T87" s="48" t="s">
        <v>24</v>
      </c>
      <c r="U87" s="50">
        <v>1</v>
      </c>
      <c r="V87" s="50">
        <v>0</v>
      </c>
    </row>
    <row r="88" spans="1:22" ht="24" customHeight="1" x14ac:dyDescent="0.2">
      <c r="A88" s="45">
        <v>1633</v>
      </c>
      <c r="B88" s="46">
        <v>22157</v>
      </c>
      <c r="C88" s="46">
        <v>18440</v>
      </c>
      <c r="D88" s="47" t="s">
        <v>106</v>
      </c>
      <c r="E88" s="47" t="s">
        <v>107</v>
      </c>
      <c r="F88" s="46">
        <v>26.016144000000001</v>
      </c>
      <c r="G88" s="46">
        <v>108.66028799999999</v>
      </c>
      <c r="H88" s="47" t="s">
        <v>122</v>
      </c>
      <c r="I88" s="31">
        <v>2600</v>
      </c>
      <c r="J88" s="48" t="s">
        <v>123</v>
      </c>
      <c r="K88" s="49" t="s">
        <v>418</v>
      </c>
      <c r="L88" s="49" t="s">
        <v>209</v>
      </c>
      <c r="M88" s="48" t="s">
        <v>28</v>
      </c>
      <c r="N88" s="48" t="s">
        <v>28</v>
      </c>
      <c r="O88" s="48" t="s">
        <v>28</v>
      </c>
      <c r="P88" s="48" t="s">
        <v>28</v>
      </c>
      <c r="Q88" s="48" t="s">
        <v>28</v>
      </c>
      <c r="R88" s="48" t="s">
        <v>28</v>
      </c>
      <c r="S88" s="48" t="s">
        <v>24</v>
      </c>
      <c r="T88" s="48" t="s">
        <v>24</v>
      </c>
      <c r="U88" s="50">
        <v>1</v>
      </c>
      <c r="V88" s="50">
        <v>0</v>
      </c>
    </row>
    <row r="89" spans="1:22" ht="24" customHeight="1" x14ac:dyDescent="0.2">
      <c r="A89" s="45">
        <v>695</v>
      </c>
      <c r="B89" s="46">
        <v>6726</v>
      </c>
      <c r="C89" s="46">
        <v>18442</v>
      </c>
      <c r="D89" s="47" t="s">
        <v>106</v>
      </c>
      <c r="E89" s="47" t="s">
        <v>107</v>
      </c>
      <c r="F89" s="46">
        <v>26.994430000000001</v>
      </c>
      <c r="G89" s="46">
        <v>109.20384</v>
      </c>
      <c r="H89" s="47" t="s">
        <v>124</v>
      </c>
      <c r="I89" s="31">
        <v>1475000</v>
      </c>
      <c r="J89" s="48" t="s">
        <v>125</v>
      </c>
      <c r="K89" s="49" t="s">
        <v>201</v>
      </c>
      <c r="L89" s="49" t="s">
        <v>209</v>
      </c>
      <c r="M89" s="48" t="s">
        <v>24</v>
      </c>
      <c r="N89" s="48" t="s">
        <v>24</v>
      </c>
      <c r="O89" s="48" t="s">
        <v>24</v>
      </c>
      <c r="P89" s="48" t="s">
        <v>24</v>
      </c>
      <c r="Q89" s="48" t="s">
        <v>24</v>
      </c>
      <c r="R89" s="48" t="s">
        <v>24</v>
      </c>
      <c r="S89" s="48" t="s">
        <v>24</v>
      </c>
      <c r="T89" s="48" t="s">
        <v>24</v>
      </c>
      <c r="U89" s="50">
        <v>29</v>
      </c>
      <c r="V89" s="50">
        <v>0</v>
      </c>
    </row>
    <row r="90" spans="1:22" ht="24" customHeight="1" x14ac:dyDescent="0.2">
      <c r="A90" s="45">
        <v>1638</v>
      </c>
      <c r="B90" s="46">
        <v>22168</v>
      </c>
      <c r="C90" s="46">
        <v>18471</v>
      </c>
      <c r="D90" s="47" t="s">
        <v>106</v>
      </c>
      <c r="E90" s="47" t="s">
        <v>107</v>
      </c>
      <c r="F90" s="46">
        <v>27.552902</v>
      </c>
      <c r="G90" s="46">
        <v>106.91653700000001</v>
      </c>
      <c r="H90" s="47" t="s">
        <v>126</v>
      </c>
      <c r="I90" s="31">
        <v>2900</v>
      </c>
      <c r="J90" s="48" t="s">
        <v>111</v>
      </c>
      <c r="K90" s="49" t="s">
        <v>112</v>
      </c>
      <c r="L90" s="49" t="s">
        <v>209</v>
      </c>
      <c r="M90" s="48" t="s">
        <v>24</v>
      </c>
      <c r="N90" s="48" t="s">
        <v>24</v>
      </c>
      <c r="O90" s="48" t="s">
        <v>24</v>
      </c>
      <c r="P90" s="48" t="s">
        <v>24</v>
      </c>
      <c r="Q90" s="48" t="s">
        <v>24</v>
      </c>
      <c r="R90" s="48" t="s">
        <v>28</v>
      </c>
      <c r="S90" s="48" t="s">
        <v>24</v>
      </c>
      <c r="T90" s="48" t="s">
        <v>24</v>
      </c>
      <c r="U90" s="50">
        <v>1</v>
      </c>
      <c r="V90" s="50">
        <v>0</v>
      </c>
    </row>
    <row r="91" spans="1:22" ht="24" customHeight="1" x14ac:dyDescent="0.2">
      <c r="A91" s="45">
        <v>5779</v>
      </c>
      <c r="B91" s="46">
        <v>22183</v>
      </c>
      <c r="C91" s="46">
        <v>18540</v>
      </c>
      <c r="D91" s="47" t="s">
        <v>106</v>
      </c>
      <c r="E91" s="47" t="s">
        <v>107</v>
      </c>
      <c r="F91" s="46">
        <v>22.7393</v>
      </c>
      <c r="G91" s="46">
        <v>102.7273</v>
      </c>
      <c r="H91" s="47" t="s">
        <v>127</v>
      </c>
      <c r="I91" s="31">
        <v>10000</v>
      </c>
      <c r="J91" s="48" t="s">
        <v>109</v>
      </c>
      <c r="K91" s="49" t="s">
        <v>205</v>
      </c>
      <c r="L91" s="49" t="s">
        <v>209</v>
      </c>
      <c r="M91" s="48" t="s">
        <v>28</v>
      </c>
      <c r="N91" s="48" t="s">
        <v>24</v>
      </c>
      <c r="O91" s="48" t="s">
        <v>24</v>
      </c>
      <c r="P91" s="48" t="s">
        <v>24</v>
      </c>
      <c r="Q91" s="48" t="s">
        <v>24</v>
      </c>
      <c r="R91" s="48" t="s">
        <v>28</v>
      </c>
      <c r="S91" s="48" t="s">
        <v>24</v>
      </c>
      <c r="T91" s="48" t="s">
        <v>24</v>
      </c>
      <c r="U91" s="50">
        <v>1</v>
      </c>
      <c r="V91" s="50">
        <v>0</v>
      </c>
    </row>
    <row r="92" spans="1:22" ht="24" customHeight="1" x14ac:dyDescent="0.2">
      <c r="A92" s="45">
        <v>1651</v>
      </c>
      <c r="B92" s="46">
        <v>22186</v>
      </c>
      <c r="C92" s="46">
        <v>18561</v>
      </c>
      <c r="D92" s="47" t="s">
        <v>106</v>
      </c>
      <c r="E92" s="47" t="s">
        <v>107</v>
      </c>
      <c r="F92" s="46">
        <v>25.512986999999999</v>
      </c>
      <c r="G92" s="46">
        <v>105.004226</v>
      </c>
      <c r="H92" s="47" t="s">
        <v>128</v>
      </c>
      <c r="I92" s="31">
        <v>5000</v>
      </c>
      <c r="J92" s="48" t="s">
        <v>123</v>
      </c>
      <c r="K92" s="49" t="s">
        <v>418</v>
      </c>
      <c r="L92" s="49" t="s">
        <v>209</v>
      </c>
      <c r="M92" s="48" t="s">
        <v>28</v>
      </c>
      <c r="N92" s="48" t="s">
        <v>28</v>
      </c>
      <c r="O92" s="48" t="s">
        <v>28</v>
      </c>
      <c r="P92" s="48" t="s">
        <v>28</v>
      </c>
      <c r="Q92" s="48" t="s">
        <v>28</v>
      </c>
      <c r="R92" s="48" t="s">
        <v>28</v>
      </c>
      <c r="S92" s="48" t="s">
        <v>24</v>
      </c>
      <c r="T92" s="48" t="s">
        <v>24</v>
      </c>
      <c r="U92" s="50">
        <v>1</v>
      </c>
      <c r="V92" s="50">
        <v>0</v>
      </c>
    </row>
    <row r="93" spans="1:22" ht="24" customHeight="1" x14ac:dyDescent="0.2">
      <c r="A93" s="45">
        <v>1658</v>
      </c>
      <c r="B93" s="46">
        <v>22194</v>
      </c>
      <c r="C93" s="46">
        <v>18573</v>
      </c>
      <c r="D93" s="47" t="s">
        <v>106</v>
      </c>
      <c r="E93" s="47" t="s">
        <v>107</v>
      </c>
      <c r="F93" s="46">
        <v>29.6709</v>
      </c>
      <c r="G93" s="46">
        <v>101.5951</v>
      </c>
      <c r="H93" s="47" t="s">
        <v>129</v>
      </c>
      <c r="I93" s="31">
        <v>2900</v>
      </c>
      <c r="J93" s="48" t="s">
        <v>206</v>
      </c>
      <c r="K93" s="49" t="s">
        <v>207</v>
      </c>
      <c r="L93" s="49" t="s">
        <v>110</v>
      </c>
      <c r="M93" s="48" t="s">
        <v>28</v>
      </c>
      <c r="N93" s="48" t="s">
        <v>24</v>
      </c>
      <c r="O93" s="48" t="s">
        <v>24</v>
      </c>
      <c r="P93" s="48" t="s">
        <v>24</v>
      </c>
      <c r="Q93" s="48" t="s">
        <v>24</v>
      </c>
      <c r="R93" s="48" t="s">
        <v>24</v>
      </c>
      <c r="S93" s="48" t="s">
        <v>24</v>
      </c>
      <c r="T93" s="48" t="s">
        <v>24</v>
      </c>
      <c r="U93" s="50">
        <v>1</v>
      </c>
      <c r="V93" s="50">
        <v>0</v>
      </c>
    </row>
    <row r="94" spans="1:22" ht="24" customHeight="1" x14ac:dyDescent="0.2">
      <c r="A94" s="45">
        <v>5092</v>
      </c>
      <c r="B94" s="46">
        <v>22195</v>
      </c>
      <c r="C94" s="46">
        <v>18575</v>
      </c>
      <c r="D94" s="47" t="s">
        <v>106</v>
      </c>
      <c r="E94" s="47" t="s">
        <v>107</v>
      </c>
      <c r="F94" s="46">
        <v>23.629695000000002</v>
      </c>
      <c r="G94" s="46">
        <v>105.25439900000001</v>
      </c>
      <c r="H94" s="47" t="s">
        <v>397</v>
      </c>
      <c r="I94" s="31">
        <v>29000</v>
      </c>
      <c r="J94" s="48" t="s">
        <v>398</v>
      </c>
      <c r="K94" s="49" t="s">
        <v>399</v>
      </c>
      <c r="L94" s="49" t="s">
        <v>209</v>
      </c>
      <c r="M94" s="48" t="s">
        <v>24</v>
      </c>
      <c r="N94" s="48" t="s">
        <v>28</v>
      </c>
      <c r="O94" s="48" t="s">
        <v>24</v>
      </c>
      <c r="P94" s="48" t="s">
        <v>24</v>
      </c>
      <c r="Q94" s="48" t="s">
        <v>24</v>
      </c>
      <c r="R94" s="48" t="s">
        <v>28</v>
      </c>
      <c r="S94" s="48" t="s">
        <v>24</v>
      </c>
      <c r="T94" s="48" t="s">
        <v>24</v>
      </c>
      <c r="U94" s="50">
        <v>1</v>
      </c>
      <c r="V94" s="50">
        <v>0</v>
      </c>
    </row>
    <row r="95" spans="1:22" ht="24" customHeight="1" x14ac:dyDescent="0.2">
      <c r="A95" s="45">
        <v>5784</v>
      </c>
      <c r="B95" s="46">
        <v>7315</v>
      </c>
      <c r="C95" s="46">
        <v>19683</v>
      </c>
      <c r="D95" s="47" t="s">
        <v>106</v>
      </c>
      <c r="E95" s="47" t="s">
        <v>107</v>
      </c>
      <c r="F95" s="46">
        <v>24.124326</v>
      </c>
      <c r="G95" s="46">
        <v>102.725672</v>
      </c>
      <c r="H95" s="47" t="s">
        <v>215</v>
      </c>
      <c r="I95" s="31">
        <v>8800</v>
      </c>
      <c r="J95" s="48" t="s">
        <v>216</v>
      </c>
      <c r="K95" s="49" t="s">
        <v>217</v>
      </c>
      <c r="L95" s="49" t="s">
        <v>209</v>
      </c>
      <c r="M95" s="48" t="s">
        <v>24</v>
      </c>
      <c r="N95" s="48" t="s">
        <v>24</v>
      </c>
      <c r="O95" s="48" t="s">
        <v>24</v>
      </c>
      <c r="P95" s="48" t="s">
        <v>24</v>
      </c>
      <c r="Q95" s="48" t="s">
        <v>24</v>
      </c>
      <c r="R95" s="48" t="s">
        <v>28</v>
      </c>
      <c r="S95" s="48" t="s">
        <v>24</v>
      </c>
      <c r="T95" s="48" t="s">
        <v>24</v>
      </c>
      <c r="U95" s="50">
        <v>1</v>
      </c>
      <c r="V95" s="50">
        <v>0</v>
      </c>
    </row>
    <row r="96" spans="1:22" ht="24" customHeight="1" x14ac:dyDescent="0.2">
      <c r="A96" s="45">
        <v>5785</v>
      </c>
      <c r="B96" s="46">
        <v>7318</v>
      </c>
      <c r="C96" s="46">
        <v>18611</v>
      </c>
      <c r="D96" s="47" t="s">
        <v>106</v>
      </c>
      <c r="E96" s="47" t="s">
        <v>107</v>
      </c>
      <c r="F96" s="46">
        <v>28.262181000000002</v>
      </c>
      <c r="G96" s="46">
        <v>109.946034</v>
      </c>
      <c r="H96" s="47" t="s">
        <v>130</v>
      </c>
      <c r="I96" s="31">
        <v>5900</v>
      </c>
      <c r="J96" s="48" t="s">
        <v>123</v>
      </c>
      <c r="K96" s="49" t="s">
        <v>418</v>
      </c>
      <c r="L96" s="49" t="s">
        <v>209</v>
      </c>
      <c r="M96" s="48" t="s">
        <v>28</v>
      </c>
      <c r="N96" s="48" t="s">
        <v>28</v>
      </c>
      <c r="O96" s="48" t="s">
        <v>28</v>
      </c>
      <c r="P96" s="48" t="s">
        <v>28</v>
      </c>
      <c r="Q96" s="48" t="s">
        <v>28</v>
      </c>
      <c r="R96" s="48" t="s">
        <v>28</v>
      </c>
      <c r="S96" s="48" t="s">
        <v>24</v>
      </c>
      <c r="T96" s="48" t="s">
        <v>24</v>
      </c>
      <c r="U96" s="50">
        <v>1</v>
      </c>
      <c r="V96" s="50">
        <v>0</v>
      </c>
    </row>
    <row r="97" spans="1:22" ht="24" customHeight="1" x14ac:dyDescent="0.2">
      <c r="A97" s="45">
        <v>1667</v>
      </c>
      <c r="B97" s="46">
        <v>7324</v>
      </c>
      <c r="C97" s="46">
        <v>18621</v>
      </c>
      <c r="D97" s="47" t="s">
        <v>106</v>
      </c>
      <c r="E97" s="47" t="s">
        <v>107</v>
      </c>
      <c r="F97" s="46">
        <v>28.59085</v>
      </c>
      <c r="G97" s="46">
        <v>101.8976</v>
      </c>
      <c r="H97" s="47" t="s">
        <v>222</v>
      </c>
      <c r="I97" s="31">
        <v>11000</v>
      </c>
      <c r="J97" s="48" t="s">
        <v>223</v>
      </c>
      <c r="K97" s="49" t="s">
        <v>222</v>
      </c>
      <c r="L97" s="49" t="s">
        <v>110</v>
      </c>
      <c r="M97" s="48" t="s">
        <v>24</v>
      </c>
      <c r="N97" s="48" t="s">
        <v>24</v>
      </c>
      <c r="O97" s="48" t="s">
        <v>24</v>
      </c>
      <c r="P97" s="48" t="s">
        <v>24</v>
      </c>
      <c r="Q97" s="48" t="s">
        <v>24</v>
      </c>
      <c r="R97" s="48" t="s">
        <v>24</v>
      </c>
      <c r="S97" s="48" t="s">
        <v>24</v>
      </c>
      <c r="T97" s="48" t="s">
        <v>28</v>
      </c>
      <c r="U97" s="50">
        <v>1</v>
      </c>
      <c r="V97" s="50">
        <v>0</v>
      </c>
    </row>
    <row r="98" spans="1:22" ht="24" customHeight="1" x14ac:dyDescent="0.2">
      <c r="A98" s="45">
        <v>711</v>
      </c>
      <c r="B98" s="46">
        <v>22215</v>
      </c>
      <c r="C98" s="46">
        <v>18645</v>
      </c>
      <c r="D98" s="47" t="s">
        <v>106</v>
      </c>
      <c r="E98" s="47" t="s">
        <v>107</v>
      </c>
      <c r="F98" s="46">
        <v>28.043782</v>
      </c>
      <c r="G98" s="46">
        <v>102.44427</v>
      </c>
      <c r="H98" s="47" t="s">
        <v>416</v>
      </c>
      <c r="I98" s="31">
        <v>764000</v>
      </c>
      <c r="J98" s="48" t="s">
        <v>210</v>
      </c>
      <c r="K98" s="49" t="s">
        <v>211</v>
      </c>
      <c r="L98" s="49" t="s">
        <v>209</v>
      </c>
      <c r="M98" s="48" t="s">
        <v>28</v>
      </c>
      <c r="N98" s="48" t="s">
        <v>24</v>
      </c>
      <c r="O98" s="48" t="s">
        <v>28</v>
      </c>
      <c r="P98" s="48" t="s">
        <v>28</v>
      </c>
      <c r="Q98" s="48" t="s">
        <v>28</v>
      </c>
      <c r="R98" s="48" t="s">
        <v>28</v>
      </c>
      <c r="S98" s="48" t="s">
        <v>24</v>
      </c>
      <c r="T98" s="48" t="s">
        <v>24</v>
      </c>
      <c r="U98" s="50">
        <v>15</v>
      </c>
      <c r="V98" s="50">
        <v>0</v>
      </c>
    </row>
    <row r="99" spans="1:22" ht="24" customHeight="1" x14ac:dyDescent="0.2">
      <c r="A99" s="45">
        <v>1671</v>
      </c>
      <c r="B99" s="46">
        <v>7343</v>
      </c>
      <c r="C99" s="46">
        <v>18648</v>
      </c>
      <c r="D99" s="47" t="s">
        <v>106</v>
      </c>
      <c r="E99" s="47" t="s">
        <v>107</v>
      </c>
      <c r="F99" s="46">
        <v>47.878976999999999</v>
      </c>
      <c r="G99" s="46">
        <v>124.336234</v>
      </c>
      <c r="H99" s="47" t="s">
        <v>131</v>
      </c>
      <c r="I99" s="31">
        <v>3200</v>
      </c>
      <c r="J99" s="48" t="s">
        <v>132</v>
      </c>
      <c r="K99" s="49" t="s">
        <v>133</v>
      </c>
      <c r="L99" s="49" t="s">
        <v>209</v>
      </c>
      <c r="M99" s="48" t="s">
        <v>28</v>
      </c>
      <c r="N99" s="48" t="s">
        <v>28</v>
      </c>
      <c r="O99" s="48" t="s">
        <v>28</v>
      </c>
      <c r="P99" s="48" t="s">
        <v>28</v>
      </c>
      <c r="Q99" s="48" t="s">
        <v>24</v>
      </c>
      <c r="R99" s="48" t="s">
        <v>28</v>
      </c>
      <c r="S99" s="48" t="s">
        <v>24</v>
      </c>
      <c r="T99" s="48" t="s">
        <v>24</v>
      </c>
      <c r="U99" s="50">
        <v>1</v>
      </c>
      <c r="V99" s="50">
        <v>0</v>
      </c>
    </row>
    <row r="100" spans="1:22" ht="24" customHeight="1" x14ac:dyDescent="0.2">
      <c r="A100" s="45">
        <v>5103</v>
      </c>
      <c r="B100" s="46">
        <v>23112</v>
      </c>
      <c r="C100" s="46">
        <v>18673</v>
      </c>
      <c r="D100" s="47" t="s">
        <v>106</v>
      </c>
      <c r="E100" s="47" t="s">
        <v>107</v>
      </c>
      <c r="F100" s="46">
        <v>26.462498</v>
      </c>
      <c r="G100" s="46">
        <v>107.52825</v>
      </c>
      <c r="H100" s="47" t="s">
        <v>134</v>
      </c>
      <c r="I100" s="31">
        <v>14000</v>
      </c>
      <c r="J100" s="48" t="s">
        <v>135</v>
      </c>
      <c r="K100" s="49" t="s">
        <v>136</v>
      </c>
      <c r="L100" s="49" t="s">
        <v>209</v>
      </c>
      <c r="M100" s="48" t="s">
        <v>24</v>
      </c>
      <c r="N100" s="48" t="s">
        <v>24</v>
      </c>
      <c r="O100" s="48" t="s">
        <v>24</v>
      </c>
      <c r="P100" s="48" t="s">
        <v>24</v>
      </c>
      <c r="Q100" s="48" t="s">
        <v>24</v>
      </c>
      <c r="R100" s="48" t="s">
        <v>28</v>
      </c>
      <c r="S100" s="48" t="s">
        <v>24</v>
      </c>
      <c r="T100" s="48" t="s">
        <v>24</v>
      </c>
      <c r="U100" s="50">
        <v>1</v>
      </c>
      <c r="V100" s="50">
        <v>0</v>
      </c>
    </row>
    <row r="101" spans="1:22" ht="24" customHeight="1" x14ac:dyDescent="0.2">
      <c r="A101" s="45">
        <v>1680</v>
      </c>
      <c r="B101" s="46">
        <v>7376</v>
      </c>
      <c r="C101" s="46">
        <v>18676</v>
      </c>
      <c r="D101" s="47" t="s">
        <v>106</v>
      </c>
      <c r="E101" s="47" t="s">
        <v>107</v>
      </c>
      <c r="F101" s="46">
        <v>47.463898999999998</v>
      </c>
      <c r="G101" s="46">
        <v>124.11668899999999</v>
      </c>
      <c r="H101" s="47" t="s">
        <v>137</v>
      </c>
      <c r="I101" s="31">
        <v>2600</v>
      </c>
      <c r="J101" s="48" t="s">
        <v>123</v>
      </c>
      <c r="K101" s="49" t="s">
        <v>418</v>
      </c>
      <c r="L101" s="49" t="s">
        <v>209</v>
      </c>
      <c r="M101" s="48" t="s">
        <v>28</v>
      </c>
      <c r="N101" s="48" t="s">
        <v>28</v>
      </c>
      <c r="O101" s="48" t="s">
        <v>28</v>
      </c>
      <c r="P101" s="48" t="s">
        <v>28</v>
      </c>
      <c r="Q101" s="48" t="s">
        <v>28</v>
      </c>
      <c r="R101" s="48" t="s">
        <v>28</v>
      </c>
      <c r="S101" s="48" t="s">
        <v>24</v>
      </c>
      <c r="T101" s="48" t="s">
        <v>24</v>
      </c>
      <c r="U101" s="50">
        <v>1</v>
      </c>
      <c r="V101" s="50">
        <v>0</v>
      </c>
    </row>
    <row r="102" spans="1:22" ht="24" customHeight="1" x14ac:dyDescent="0.2">
      <c r="A102" s="45">
        <v>5793</v>
      </c>
      <c r="B102" s="46">
        <v>22112</v>
      </c>
      <c r="C102" s="46">
        <v>18680</v>
      </c>
      <c r="D102" s="47" t="s">
        <v>106</v>
      </c>
      <c r="E102" s="47" t="s">
        <v>107</v>
      </c>
      <c r="F102" s="46">
        <v>26.005199999999999</v>
      </c>
      <c r="G102" s="46">
        <v>109.1271</v>
      </c>
      <c r="H102" s="47" t="s">
        <v>138</v>
      </c>
      <c r="I102" s="31">
        <v>6700</v>
      </c>
      <c r="J102" s="48" t="s">
        <v>139</v>
      </c>
      <c r="K102" s="49" t="s">
        <v>422</v>
      </c>
      <c r="L102" s="49" t="s">
        <v>209</v>
      </c>
      <c r="M102" s="48" t="s">
        <v>28</v>
      </c>
      <c r="N102" s="48" t="s">
        <v>24</v>
      </c>
      <c r="O102" s="48" t="s">
        <v>28</v>
      </c>
      <c r="P102" s="48" t="s">
        <v>28</v>
      </c>
      <c r="Q102" s="48" t="s">
        <v>24</v>
      </c>
      <c r="R102" s="48" t="s">
        <v>28</v>
      </c>
      <c r="S102" s="48" t="s">
        <v>24</v>
      </c>
      <c r="T102" s="48" t="s">
        <v>24</v>
      </c>
      <c r="U102" s="50">
        <v>1</v>
      </c>
      <c r="V102" s="50">
        <v>0</v>
      </c>
    </row>
    <row r="103" spans="1:22" ht="24" customHeight="1" x14ac:dyDescent="0.2">
      <c r="A103" s="45">
        <v>1683</v>
      </c>
      <c r="B103" s="46">
        <v>7386</v>
      </c>
      <c r="C103" s="46">
        <v>14916</v>
      </c>
      <c r="D103" s="47" t="s">
        <v>106</v>
      </c>
      <c r="E103" s="47" t="s">
        <v>107</v>
      </c>
      <c r="F103" s="46">
        <v>28.288</v>
      </c>
      <c r="G103" s="46">
        <v>100.657</v>
      </c>
      <c r="H103" s="47" t="s">
        <v>400</v>
      </c>
      <c r="I103" s="31">
        <v>3900</v>
      </c>
      <c r="J103" s="48" t="s">
        <v>401</v>
      </c>
      <c r="K103" s="49" t="s">
        <v>400</v>
      </c>
      <c r="L103" s="49" t="s">
        <v>110</v>
      </c>
      <c r="M103" s="48" t="s">
        <v>24</v>
      </c>
      <c r="N103" s="48" t="s">
        <v>24</v>
      </c>
      <c r="O103" s="48" t="s">
        <v>24</v>
      </c>
      <c r="P103" s="48" t="s">
        <v>24</v>
      </c>
      <c r="Q103" s="48" t="s">
        <v>24</v>
      </c>
      <c r="R103" s="48" t="s">
        <v>24</v>
      </c>
      <c r="S103" s="48" t="s">
        <v>24</v>
      </c>
      <c r="T103" s="48" t="s">
        <v>24</v>
      </c>
      <c r="U103" s="50">
        <v>1</v>
      </c>
      <c r="V103" s="50">
        <v>0</v>
      </c>
    </row>
    <row r="104" spans="1:22" ht="24" customHeight="1" x14ac:dyDescent="0.2">
      <c r="A104" s="45">
        <v>1685</v>
      </c>
      <c r="B104" s="46">
        <v>22116</v>
      </c>
      <c r="C104" s="46">
        <v>18687</v>
      </c>
      <c r="D104" s="47" t="s">
        <v>106</v>
      </c>
      <c r="E104" s="47" t="s">
        <v>107</v>
      </c>
      <c r="F104" s="46">
        <v>27.288024</v>
      </c>
      <c r="G104" s="46">
        <v>100.85272399999999</v>
      </c>
      <c r="H104" s="47" t="s">
        <v>218</v>
      </c>
      <c r="I104" s="31">
        <v>1500</v>
      </c>
      <c r="J104" s="48" t="s">
        <v>210</v>
      </c>
      <c r="K104" s="49" t="s">
        <v>211</v>
      </c>
      <c r="L104" s="49" t="s">
        <v>209</v>
      </c>
      <c r="M104" s="48" t="s">
        <v>28</v>
      </c>
      <c r="N104" s="48" t="s">
        <v>24</v>
      </c>
      <c r="O104" s="48" t="s">
        <v>28</v>
      </c>
      <c r="P104" s="48" t="s">
        <v>28</v>
      </c>
      <c r="Q104" s="48" t="s">
        <v>28</v>
      </c>
      <c r="R104" s="48" t="s">
        <v>28</v>
      </c>
      <c r="S104" s="48" t="s">
        <v>24</v>
      </c>
      <c r="T104" s="48" t="s">
        <v>24</v>
      </c>
      <c r="U104" s="50">
        <v>1</v>
      </c>
      <c r="V104" s="50">
        <v>0</v>
      </c>
    </row>
    <row r="105" spans="1:22" ht="24" customHeight="1" x14ac:dyDescent="0.2">
      <c r="A105" s="45">
        <v>1691</v>
      </c>
      <c r="B105" s="46">
        <v>7414</v>
      </c>
      <c r="C105" s="46">
        <v>18703</v>
      </c>
      <c r="D105" s="47" t="s">
        <v>106</v>
      </c>
      <c r="E105" s="47" t="s">
        <v>107</v>
      </c>
      <c r="F105" s="46">
        <v>22.895655999999999</v>
      </c>
      <c r="G105" s="46">
        <v>104.543171</v>
      </c>
      <c r="H105" s="47" t="s">
        <v>140</v>
      </c>
      <c r="I105" s="31">
        <v>5000</v>
      </c>
      <c r="J105" s="48" t="s">
        <v>141</v>
      </c>
      <c r="K105" s="49" t="s">
        <v>142</v>
      </c>
      <c r="L105" s="49" t="s">
        <v>209</v>
      </c>
      <c r="M105" s="48" t="s">
        <v>28</v>
      </c>
      <c r="N105" s="48" t="s">
        <v>24</v>
      </c>
      <c r="O105" s="48" t="s">
        <v>24</v>
      </c>
      <c r="P105" s="48" t="s">
        <v>24</v>
      </c>
      <c r="Q105" s="48" t="s">
        <v>24</v>
      </c>
      <c r="R105" s="48" t="s">
        <v>28</v>
      </c>
      <c r="S105" s="48" t="s">
        <v>24</v>
      </c>
      <c r="T105" s="48" t="s">
        <v>24</v>
      </c>
      <c r="U105" s="50">
        <v>1</v>
      </c>
      <c r="V105" s="50">
        <v>0</v>
      </c>
    </row>
    <row r="106" spans="1:22" ht="24" customHeight="1" x14ac:dyDescent="0.2">
      <c r="A106" s="45">
        <v>1693</v>
      </c>
      <c r="B106" s="46">
        <v>7423</v>
      </c>
      <c r="C106" s="46">
        <v>18712</v>
      </c>
      <c r="D106" s="47" t="s">
        <v>106</v>
      </c>
      <c r="E106" s="47" t="s">
        <v>107</v>
      </c>
      <c r="F106" s="46">
        <v>24.838806999999999</v>
      </c>
      <c r="G106" s="46">
        <v>104.61180899999999</v>
      </c>
      <c r="H106" s="47" t="s">
        <v>143</v>
      </c>
      <c r="I106" s="31">
        <v>4500</v>
      </c>
      <c r="J106" s="48" t="s">
        <v>144</v>
      </c>
      <c r="K106" s="49" t="s">
        <v>419</v>
      </c>
      <c r="L106" s="49" t="s">
        <v>209</v>
      </c>
      <c r="M106" s="48" t="s">
        <v>28</v>
      </c>
      <c r="N106" s="48" t="s">
        <v>24</v>
      </c>
      <c r="O106" s="48" t="s">
        <v>24</v>
      </c>
      <c r="P106" s="48" t="s">
        <v>24</v>
      </c>
      <c r="Q106" s="48" t="s">
        <v>24</v>
      </c>
      <c r="R106" s="48" t="s">
        <v>28</v>
      </c>
      <c r="S106" s="48" t="s">
        <v>24</v>
      </c>
      <c r="T106" s="48" t="s">
        <v>24</v>
      </c>
      <c r="U106" s="50">
        <v>1</v>
      </c>
      <c r="V106" s="50">
        <v>0</v>
      </c>
    </row>
    <row r="107" spans="1:22" ht="24" customHeight="1" x14ac:dyDescent="0.2">
      <c r="A107" s="45">
        <v>1694</v>
      </c>
      <c r="B107" s="46">
        <v>7427</v>
      </c>
      <c r="C107" s="46">
        <v>18715</v>
      </c>
      <c r="D107" s="47" t="s">
        <v>106</v>
      </c>
      <c r="E107" s="47" t="s">
        <v>107</v>
      </c>
      <c r="F107" s="46">
        <v>35.573</v>
      </c>
      <c r="G107" s="46">
        <v>102.054</v>
      </c>
      <c r="H107" s="47" t="s">
        <v>402</v>
      </c>
      <c r="I107" s="31">
        <v>3600</v>
      </c>
      <c r="J107" s="48" t="s">
        <v>403</v>
      </c>
      <c r="K107" s="49" t="s">
        <v>404</v>
      </c>
      <c r="L107" s="49" t="s">
        <v>110</v>
      </c>
      <c r="M107" s="48" t="s">
        <v>24</v>
      </c>
      <c r="N107" s="48" t="s">
        <v>24</v>
      </c>
      <c r="O107" s="48" t="s">
        <v>24</v>
      </c>
      <c r="P107" s="48" t="s">
        <v>24</v>
      </c>
      <c r="Q107" s="48" t="s">
        <v>24</v>
      </c>
      <c r="R107" s="48" t="s">
        <v>24</v>
      </c>
      <c r="S107" s="48" t="s">
        <v>24</v>
      </c>
      <c r="T107" s="48" t="s">
        <v>24</v>
      </c>
      <c r="U107" s="50">
        <v>1</v>
      </c>
      <c r="V107" s="50">
        <v>0</v>
      </c>
    </row>
    <row r="108" spans="1:22" ht="24" customHeight="1" x14ac:dyDescent="0.2">
      <c r="A108" s="45">
        <v>1696</v>
      </c>
      <c r="B108" s="46">
        <v>22124</v>
      </c>
      <c r="C108" s="46">
        <v>18717</v>
      </c>
      <c r="D108" s="47" t="s">
        <v>106</v>
      </c>
      <c r="E108" s="47" t="s">
        <v>107</v>
      </c>
      <c r="F108" s="46">
        <v>26.010216</v>
      </c>
      <c r="G108" s="46">
        <v>108.83452699999999</v>
      </c>
      <c r="H108" s="47" t="s">
        <v>145</v>
      </c>
      <c r="I108" s="31">
        <v>3900</v>
      </c>
      <c r="J108" s="48" t="s">
        <v>123</v>
      </c>
      <c r="K108" s="49" t="s">
        <v>418</v>
      </c>
      <c r="L108" s="49" t="s">
        <v>209</v>
      </c>
      <c r="M108" s="48" t="s">
        <v>28</v>
      </c>
      <c r="N108" s="48" t="s">
        <v>28</v>
      </c>
      <c r="O108" s="48" t="s">
        <v>28</v>
      </c>
      <c r="P108" s="48" t="s">
        <v>28</v>
      </c>
      <c r="Q108" s="48" t="s">
        <v>28</v>
      </c>
      <c r="R108" s="48" t="s">
        <v>28</v>
      </c>
      <c r="S108" s="48" t="s">
        <v>24</v>
      </c>
      <c r="T108" s="48" t="s">
        <v>24</v>
      </c>
      <c r="U108" s="50">
        <v>1</v>
      </c>
      <c r="V108" s="50">
        <v>0</v>
      </c>
    </row>
    <row r="109" spans="1:22" ht="24" customHeight="1" x14ac:dyDescent="0.2">
      <c r="A109" s="45">
        <v>1355</v>
      </c>
      <c r="B109" s="46">
        <v>7433</v>
      </c>
      <c r="C109" s="46">
        <v>18721</v>
      </c>
      <c r="D109" s="47" t="s">
        <v>106</v>
      </c>
      <c r="E109" s="47" t="s">
        <v>107</v>
      </c>
      <c r="F109" s="46">
        <v>43.802363</v>
      </c>
      <c r="G109" s="46">
        <v>80.791510000000002</v>
      </c>
      <c r="H109" s="47" t="s">
        <v>146</v>
      </c>
      <c r="I109" s="31">
        <v>35500</v>
      </c>
      <c r="J109" s="48" t="s">
        <v>147</v>
      </c>
      <c r="K109" s="49" t="s">
        <v>148</v>
      </c>
      <c r="L109" s="49" t="s">
        <v>209</v>
      </c>
      <c r="M109" s="48" t="s">
        <v>28</v>
      </c>
      <c r="N109" s="48" t="s">
        <v>24</v>
      </c>
      <c r="O109" s="48" t="s">
        <v>24</v>
      </c>
      <c r="P109" s="48" t="s">
        <v>24</v>
      </c>
      <c r="Q109" s="48" t="s">
        <v>24</v>
      </c>
      <c r="R109" s="48" t="s">
        <v>28</v>
      </c>
      <c r="S109" s="48" t="s">
        <v>24</v>
      </c>
      <c r="T109" s="48" t="s">
        <v>24</v>
      </c>
      <c r="U109" s="50">
        <v>1</v>
      </c>
      <c r="V109" s="50">
        <v>0</v>
      </c>
    </row>
    <row r="110" spans="1:22" ht="24" customHeight="1" x14ac:dyDescent="0.2">
      <c r="A110" s="45">
        <v>5535</v>
      </c>
      <c r="B110" s="46">
        <v>22126</v>
      </c>
      <c r="C110" s="46">
        <v>18722</v>
      </c>
      <c r="D110" s="47" t="s">
        <v>106</v>
      </c>
      <c r="E110" s="47" t="s">
        <v>107</v>
      </c>
      <c r="F110" s="46">
        <v>24.422056000000001</v>
      </c>
      <c r="G110" s="46">
        <v>100.136895</v>
      </c>
      <c r="H110" s="47" t="s">
        <v>219</v>
      </c>
      <c r="I110" s="31">
        <v>48000</v>
      </c>
      <c r="J110" s="48" t="s">
        <v>123</v>
      </c>
      <c r="K110" s="49" t="s">
        <v>418</v>
      </c>
      <c r="L110" s="49" t="s">
        <v>209</v>
      </c>
      <c r="M110" s="48" t="s">
        <v>28</v>
      </c>
      <c r="N110" s="48" t="s">
        <v>28</v>
      </c>
      <c r="O110" s="48" t="s">
        <v>28</v>
      </c>
      <c r="P110" s="48" t="s">
        <v>28</v>
      </c>
      <c r="Q110" s="48" t="s">
        <v>28</v>
      </c>
      <c r="R110" s="48" t="s">
        <v>28</v>
      </c>
      <c r="S110" s="48" t="s">
        <v>24</v>
      </c>
      <c r="T110" s="48" t="s">
        <v>24</v>
      </c>
      <c r="U110" s="50">
        <v>1</v>
      </c>
      <c r="V110" s="50">
        <v>0</v>
      </c>
    </row>
    <row r="111" spans="1:22" ht="24" customHeight="1" x14ac:dyDescent="0.2">
      <c r="A111" s="45">
        <v>1698</v>
      </c>
      <c r="B111" s="46">
        <v>7439</v>
      </c>
      <c r="C111" s="46">
        <v>16028</v>
      </c>
      <c r="D111" s="47" t="s">
        <v>106</v>
      </c>
      <c r="E111" s="47" t="s">
        <v>107</v>
      </c>
      <c r="F111" s="46">
        <v>23.378599999999999</v>
      </c>
      <c r="G111" s="46">
        <v>105.97199999999999</v>
      </c>
      <c r="H111" s="47" t="s">
        <v>149</v>
      </c>
      <c r="I111" s="31">
        <v>700</v>
      </c>
      <c r="J111" s="48" t="s">
        <v>150</v>
      </c>
      <c r="K111" s="49" t="s">
        <v>149</v>
      </c>
      <c r="L111" s="49" t="s">
        <v>209</v>
      </c>
      <c r="M111" s="48" t="s">
        <v>24</v>
      </c>
      <c r="N111" s="48" t="s">
        <v>24</v>
      </c>
      <c r="O111" s="48" t="s">
        <v>24</v>
      </c>
      <c r="P111" s="48" t="s">
        <v>24</v>
      </c>
      <c r="Q111" s="48" t="s">
        <v>24</v>
      </c>
      <c r="R111" s="48" t="s">
        <v>24</v>
      </c>
      <c r="S111" s="48" t="s">
        <v>24</v>
      </c>
      <c r="T111" s="48" t="s">
        <v>24</v>
      </c>
      <c r="U111" s="50">
        <v>1</v>
      </c>
      <c r="V111" s="50">
        <v>0</v>
      </c>
    </row>
    <row r="112" spans="1:22" ht="24" customHeight="1" x14ac:dyDescent="0.2">
      <c r="A112" s="45">
        <v>1701</v>
      </c>
      <c r="B112" s="46">
        <v>22128</v>
      </c>
      <c r="C112" s="46">
        <v>18732</v>
      </c>
      <c r="D112" s="47" t="s">
        <v>106</v>
      </c>
      <c r="E112" s="47" t="s">
        <v>107</v>
      </c>
      <c r="F112" s="46">
        <v>25.554248999999999</v>
      </c>
      <c r="G112" s="46">
        <v>108.00418999999999</v>
      </c>
      <c r="H112" s="47" t="s">
        <v>151</v>
      </c>
      <c r="I112" s="31">
        <v>2700</v>
      </c>
      <c r="J112" s="48" t="s">
        <v>152</v>
      </c>
      <c r="K112" s="49" t="s">
        <v>153</v>
      </c>
      <c r="L112" s="49" t="s">
        <v>209</v>
      </c>
      <c r="M112" s="48" t="s">
        <v>28</v>
      </c>
      <c r="N112" s="48" t="s">
        <v>28</v>
      </c>
      <c r="O112" s="48" t="s">
        <v>28</v>
      </c>
      <c r="P112" s="48" t="s">
        <v>28</v>
      </c>
      <c r="Q112" s="48" t="s">
        <v>24</v>
      </c>
      <c r="R112" s="48" t="s">
        <v>28</v>
      </c>
      <c r="S112" s="48" t="s">
        <v>24</v>
      </c>
      <c r="T112" s="48" t="s">
        <v>24</v>
      </c>
      <c r="U112" s="50">
        <v>1</v>
      </c>
      <c r="V112" s="50">
        <v>0</v>
      </c>
    </row>
    <row r="113" spans="1:22" ht="24" customHeight="1" x14ac:dyDescent="0.2">
      <c r="A113" s="45">
        <v>5109</v>
      </c>
      <c r="B113" s="46">
        <v>23114</v>
      </c>
      <c r="C113" s="46">
        <v>18733</v>
      </c>
      <c r="D113" s="47" t="s">
        <v>106</v>
      </c>
      <c r="E113" s="47" t="s">
        <v>107</v>
      </c>
      <c r="F113" s="46">
        <v>25.771729000000001</v>
      </c>
      <c r="G113" s="46">
        <v>110.47021700000001</v>
      </c>
      <c r="H113" s="47" t="s">
        <v>154</v>
      </c>
      <c r="I113" s="31">
        <v>27500</v>
      </c>
      <c r="J113" s="48" t="s">
        <v>155</v>
      </c>
      <c r="K113" s="49" t="s">
        <v>420</v>
      </c>
      <c r="L113" s="49" t="s">
        <v>209</v>
      </c>
      <c r="M113" s="48" t="s">
        <v>28</v>
      </c>
      <c r="N113" s="48" t="s">
        <v>24</v>
      </c>
      <c r="O113" s="48" t="s">
        <v>24</v>
      </c>
      <c r="P113" s="48" t="s">
        <v>24</v>
      </c>
      <c r="Q113" s="48" t="s">
        <v>24</v>
      </c>
      <c r="R113" s="48" t="s">
        <v>28</v>
      </c>
      <c r="S113" s="48" t="s">
        <v>24</v>
      </c>
      <c r="T113" s="48" t="s">
        <v>24</v>
      </c>
      <c r="U113" s="50">
        <v>1</v>
      </c>
      <c r="V113" s="50">
        <v>0</v>
      </c>
    </row>
    <row r="114" spans="1:22" ht="24" customHeight="1" x14ac:dyDescent="0.2">
      <c r="A114" s="45">
        <v>5796</v>
      </c>
      <c r="B114" s="46">
        <v>7449</v>
      </c>
      <c r="C114" s="46">
        <v>18735</v>
      </c>
      <c r="D114" s="47" t="s">
        <v>106</v>
      </c>
      <c r="E114" s="47" t="s">
        <v>107</v>
      </c>
      <c r="F114" s="46">
        <v>37.988149999999997</v>
      </c>
      <c r="G114" s="46">
        <v>101.76214</v>
      </c>
      <c r="H114" s="47" t="s">
        <v>156</v>
      </c>
      <c r="I114" s="31">
        <v>6200</v>
      </c>
      <c r="J114" s="48" t="s">
        <v>157</v>
      </c>
      <c r="K114" s="49" t="s">
        <v>208</v>
      </c>
      <c r="L114" s="49" t="s">
        <v>110</v>
      </c>
      <c r="M114" s="48" t="s">
        <v>24</v>
      </c>
      <c r="N114" s="48" t="s">
        <v>24</v>
      </c>
      <c r="O114" s="48" t="s">
        <v>24</v>
      </c>
      <c r="P114" s="48" t="s">
        <v>24</v>
      </c>
      <c r="Q114" s="48" t="s">
        <v>24</v>
      </c>
      <c r="R114" s="48" t="s">
        <v>28</v>
      </c>
      <c r="S114" s="48" t="s">
        <v>24</v>
      </c>
      <c r="T114" s="48" t="s">
        <v>24</v>
      </c>
      <c r="U114" s="50">
        <v>1</v>
      </c>
      <c r="V114" s="50">
        <v>0</v>
      </c>
    </row>
    <row r="115" spans="1:22" ht="24" customHeight="1" x14ac:dyDescent="0.2">
      <c r="A115" s="45">
        <v>5110</v>
      </c>
      <c r="B115" s="46">
        <v>7450</v>
      </c>
      <c r="C115" s="46">
        <v>18736</v>
      </c>
      <c r="D115" s="47" t="s">
        <v>106</v>
      </c>
      <c r="E115" s="47" t="s">
        <v>107</v>
      </c>
      <c r="F115" s="46">
        <v>38.971600000000002</v>
      </c>
      <c r="G115" s="46">
        <v>99.503100000000003</v>
      </c>
      <c r="H115" s="47" t="s">
        <v>158</v>
      </c>
      <c r="I115" s="31">
        <v>9100</v>
      </c>
      <c r="J115" s="48" t="s">
        <v>159</v>
      </c>
      <c r="K115" s="49" t="s">
        <v>421</v>
      </c>
      <c r="L115" s="49" t="s">
        <v>110</v>
      </c>
      <c r="M115" s="48" t="s">
        <v>24</v>
      </c>
      <c r="N115" s="48" t="s">
        <v>24</v>
      </c>
      <c r="O115" s="48" t="s">
        <v>24</v>
      </c>
      <c r="P115" s="48" t="s">
        <v>24</v>
      </c>
      <c r="Q115" s="48" t="s">
        <v>24</v>
      </c>
      <c r="R115" s="48" t="s">
        <v>28</v>
      </c>
      <c r="S115" s="48" t="s">
        <v>24</v>
      </c>
      <c r="T115" s="48" t="s">
        <v>24</v>
      </c>
      <c r="U115" s="50">
        <v>1</v>
      </c>
      <c r="V115" s="50">
        <v>0</v>
      </c>
    </row>
    <row r="116" spans="1:22" ht="24" customHeight="1" x14ac:dyDescent="0.2">
      <c r="A116" s="45">
        <v>1705</v>
      </c>
      <c r="B116" s="46">
        <v>8206</v>
      </c>
      <c r="C116" s="46">
        <v>11399</v>
      </c>
      <c r="D116" s="47" t="s">
        <v>514</v>
      </c>
      <c r="E116" s="47" t="s">
        <v>38</v>
      </c>
      <c r="F116" s="46">
        <v>-12.185468</v>
      </c>
      <c r="G116" s="46">
        <v>96.831417999999999</v>
      </c>
      <c r="H116" s="47" t="s">
        <v>515</v>
      </c>
      <c r="I116" s="31">
        <v>550</v>
      </c>
      <c r="J116" s="48" t="s">
        <v>516</v>
      </c>
      <c r="K116" s="49" t="s">
        <v>517</v>
      </c>
      <c r="L116" s="49" t="s">
        <v>200</v>
      </c>
      <c r="M116" s="48" t="s">
        <v>24</v>
      </c>
      <c r="N116" s="48" t="s">
        <v>24</v>
      </c>
      <c r="O116" s="48" t="s">
        <v>24</v>
      </c>
      <c r="P116" s="48" t="s">
        <v>24</v>
      </c>
      <c r="Q116" s="48" t="s">
        <v>24</v>
      </c>
      <c r="R116" s="48" t="s">
        <v>24</v>
      </c>
      <c r="S116" s="48" t="s">
        <v>24</v>
      </c>
      <c r="T116" s="48" t="s">
        <v>24</v>
      </c>
      <c r="U116" s="50">
        <v>1</v>
      </c>
      <c r="V116" s="50">
        <v>0</v>
      </c>
    </row>
    <row r="117" spans="1:22" ht="24" customHeight="1" x14ac:dyDescent="0.2">
      <c r="A117" s="45">
        <v>5511</v>
      </c>
      <c r="B117" s="46">
        <v>16294</v>
      </c>
      <c r="C117" s="46"/>
      <c r="D117" s="47" t="s">
        <v>160</v>
      </c>
      <c r="E117" s="47" t="s">
        <v>26</v>
      </c>
      <c r="F117" s="46">
        <v>1.2464999999999999</v>
      </c>
      <c r="G117" s="46">
        <v>-74.204700000000003</v>
      </c>
      <c r="H117" s="47" t="s">
        <v>161</v>
      </c>
      <c r="I117" s="31">
        <v>900</v>
      </c>
      <c r="J117" s="48" t="s">
        <v>162</v>
      </c>
      <c r="K117" s="49" t="s">
        <v>163</v>
      </c>
      <c r="L117" s="49" t="s">
        <v>209</v>
      </c>
      <c r="M117" s="48" t="s">
        <v>24</v>
      </c>
      <c r="N117" s="48" t="s">
        <v>24</v>
      </c>
      <c r="O117" s="48" t="s">
        <v>24</v>
      </c>
      <c r="P117" s="48" t="s">
        <v>24</v>
      </c>
      <c r="Q117" s="48" t="s">
        <v>24</v>
      </c>
      <c r="R117" s="48" t="s">
        <v>28</v>
      </c>
      <c r="S117" s="48" t="s">
        <v>24</v>
      </c>
      <c r="T117" s="48" t="s">
        <v>24</v>
      </c>
      <c r="U117" s="50">
        <v>1</v>
      </c>
      <c r="V117" s="50">
        <v>0</v>
      </c>
    </row>
    <row r="118" spans="1:22" ht="24" customHeight="1" x14ac:dyDescent="0.2">
      <c r="A118" s="45">
        <v>1216</v>
      </c>
      <c r="B118" s="46">
        <v>13136</v>
      </c>
      <c r="C118" s="46">
        <v>15650</v>
      </c>
      <c r="D118" s="47" t="s">
        <v>465</v>
      </c>
      <c r="E118" s="47" t="s">
        <v>20</v>
      </c>
      <c r="F118" s="46">
        <v>7.7674700000000003</v>
      </c>
      <c r="G118" s="46">
        <v>-7.3310500000000003</v>
      </c>
      <c r="H118" s="47" t="s">
        <v>466</v>
      </c>
      <c r="I118" s="31">
        <v>70000</v>
      </c>
      <c r="J118" s="48" t="s">
        <v>467</v>
      </c>
      <c r="K118" s="49" t="s">
        <v>468</v>
      </c>
      <c r="L118" s="49" t="s">
        <v>209</v>
      </c>
      <c r="M118" s="48" t="s">
        <v>28</v>
      </c>
      <c r="N118" s="48" t="s">
        <v>28</v>
      </c>
      <c r="O118" s="48" t="s">
        <v>28</v>
      </c>
      <c r="P118" s="48" t="s">
        <v>28</v>
      </c>
      <c r="Q118" s="48" t="s">
        <v>24</v>
      </c>
      <c r="R118" s="48" t="s">
        <v>28</v>
      </c>
      <c r="S118" s="48" t="s">
        <v>24</v>
      </c>
      <c r="T118" s="48" t="s">
        <v>24</v>
      </c>
      <c r="U118" s="50">
        <v>1</v>
      </c>
      <c r="V118" s="50">
        <v>0</v>
      </c>
    </row>
    <row r="119" spans="1:22" ht="24" customHeight="1" x14ac:dyDescent="0.2">
      <c r="A119" s="45">
        <v>5868</v>
      </c>
      <c r="B119" s="46">
        <v>13463</v>
      </c>
      <c r="C119" s="46">
        <v>12555</v>
      </c>
      <c r="D119" s="47" t="s">
        <v>501</v>
      </c>
      <c r="E119" s="47" t="s">
        <v>20</v>
      </c>
      <c r="F119" s="46">
        <v>12.41733</v>
      </c>
      <c r="G119" s="46">
        <v>-15.941269999999999</v>
      </c>
      <c r="H119" s="47" t="s">
        <v>511</v>
      </c>
      <c r="I119" s="31">
        <v>1100</v>
      </c>
      <c r="J119" s="48" t="s">
        <v>512</v>
      </c>
      <c r="K119" s="49" t="s">
        <v>511</v>
      </c>
      <c r="L119" s="49" t="s">
        <v>209</v>
      </c>
      <c r="M119" s="48" t="s">
        <v>24</v>
      </c>
      <c r="N119" s="48" t="s">
        <v>24</v>
      </c>
      <c r="O119" s="48" t="s">
        <v>24</v>
      </c>
      <c r="P119" s="48" t="s">
        <v>24</v>
      </c>
      <c r="Q119" s="48" t="s">
        <v>24</v>
      </c>
      <c r="R119" s="48" t="s">
        <v>28</v>
      </c>
      <c r="S119" s="48" t="s">
        <v>24</v>
      </c>
      <c r="T119" s="48" t="s">
        <v>24</v>
      </c>
      <c r="U119" s="50">
        <v>1</v>
      </c>
      <c r="V119" s="50">
        <v>0</v>
      </c>
    </row>
    <row r="120" spans="1:22" ht="24" customHeight="1" x14ac:dyDescent="0.2">
      <c r="A120" s="45">
        <v>2987</v>
      </c>
      <c r="B120" s="46">
        <v>48151</v>
      </c>
      <c r="C120" s="46">
        <v>16180</v>
      </c>
      <c r="D120" s="47" t="s">
        <v>231</v>
      </c>
      <c r="E120" s="47" t="s">
        <v>35</v>
      </c>
      <c r="F120" s="46">
        <v>23.594999999999999</v>
      </c>
      <c r="G120" s="46">
        <v>72.962999999999994</v>
      </c>
      <c r="H120" s="47" t="s">
        <v>232</v>
      </c>
      <c r="I120" s="31">
        <v>76000</v>
      </c>
      <c r="J120" s="48" t="s">
        <v>233</v>
      </c>
      <c r="K120" s="49" t="s">
        <v>234</v>
      </c>
      <c r="L120" s="49" t="s">
        <v>235</v>
      </c>
      <c r="M120" s="48" t="s">
        <v>28</v>
      </c>
      <c r="N120" s="48" t="s">
        <v>28</v>
      </c>
      <c r="O120" s="48" t="s">
        <v>28</v>
      </c>
      <c r="P120" s="48" t="s">
        <v>24</v>
      </c>
      <c r="Q120" s="48" t="s">
        <v>28</v>
      </c>
      <c r="R120" s="48" t="s">
        <v>28</v>
      </c>
      <c r="S120" s="48" t="s">
        <v>24</v>
      </c>
      <c r="T120" s="48" t="s">
        <v>24</v>
      </c>
      <c r="U120" s="50">
        <v>1</v>
      </c>
      <c r="V120" s="50">
        <v>0</v>
      </c>
    </row>
    <row r="121" spans="1:22" ht="24" customHeight="1" x14ac:dyDescent="0.2">
      <c r="A121" s="45">
        <v>2990</v>
      </c>
      <c r="B121" s="46">
        <v>48156</v>
      </c>
      <c r="C121" s="46">
        <v>16221</v>
      </c>
      <c r="D121" s="47" t="s">
        <v>231</v>
      </c>
      <c r="E121" s="47" t="s">
        <v>35</v>
      </c>
      <c r="F121" s="46">
        <v>15.347303</v>
      </c>
      <c r="G121" s="46">
        <v>76.154594000000003</v>
      </c>
      <c r="H121" s="47" t="s">
        <v>240</v>
      </c>
      <c r="I121" s="31">
        <v>8300</v>
      </c>
      <c r="J121" s="48" t="s">
        <v>241</v>
      </c>
      <c r="K121" s="49" t="s">
        <v>242</v>
      </c>
      <c r="L121" s="49" t="s">
        <v>200</v>
      </c>
      <c r="M121" s="48" t="s">
        <v>28</v>
      </c>
      <c r="N121" s="48" t="s">
        <v>28</v>
      </c>
      <c r="O121" s="48" t="s">
        <v>28</v>
      </c>
      <c r="P121" s="48" t="s">
        <v>24</v>
      </c>
      <c r="Q121" s="48" t="s">
        <v>28</v>
      </c>
      <c r="R121" s="48" t="s">
        <v>28</v>
      </c>
      <c r="S121" s="48" t="s">
        <v>24</v>
      </c>
      <c r="T121" s="48" t="s">
        <v>24</v>
      </c>
      <c r="U121" s="50">
        <v>1</v>
      </c>
      <c r="V121" s="50">
        <v>0</v>
      </c>
    </row>
    <row r="122" spans="1:22" ht="24" customHeight="1" x14ac:dyDescent="0.2">
      <c r="A122" s="45">
        <v>2991</v>
      </c>
      <c r="B122" s="46">
        <v>48155</v>
      </c>
      <c r="C122" s="46">
        <v>16221</v>
      </c>
      <c r="D122" s="47" t="s">
        <v>231</v>
      </c>
      <c r="E122" s="47" t="s">
        <v>35</v>
      </c>
      <c r="F122" s="46">
        <v>13.132111999999999</v>
      </c>
      <c r="G122" s="46">
        <v>80.289625999999998</v>
      </c>
      <c r="H122" s="47" t="s">
        <v>243</v>
      </c>
      <c r="I122" s="31">
        <v>2200</v>
      </c>
      <c r="J122" s="48" t="s">
        <v>244</v>
      </c>
      <c r="K122" s="49" t="s">
        <v>245</v>
      </c>
      <c r="L122" s="49" t="s">
        <v>200</v>
      </c>
      <c r="M122" s="48" t="s">
        <v>28</v>
      </c>
      <c r="N122" s="48" t="s">
        <v>28</v>
      </c>
      <c r="O122" s="48" t="s">
        <v>28</v>
      </c>
      <c r="P122" s="48" t="s">
        <v>28</v>
      </c>
      <c r="Q122" s="48" t="s">
        <v>28</v>
      </c>
      <c r="R122" s="48" t="s">
        <v>28</v>
      </c>
      <c r="S122" s="48" t="s">
        <v>24</v>
      </c>
      <c r="T122" s="48" t="s">
        <v>24</v>
      </c>
      <c r="U122" s="50">
        <v>1</v>
      </c>
      <c r="V122" s="50">
        <v>0</v>
      </c>
    </row>
    <row r="123" spans="1:22" ht="24" customHeight="1" x14ac:dyDescent="0.2">
      <c r="A123" s="45">
        <v>2993</v>
      </c>
      <c r="B123" s="46">
        <v>49792</v>
      </c>
      <c r="C123" s="46">
        <v>21351</v>
      </c>
      <c r="D123" s="47" t="s">
        <v>231</v>
      </c>
      <c r="E123" s="47" t="s">
        <v>35</v>
      </c>
      <c r="F123" s="46">
        <v>10.856025000000001</v>
      </c>
      <c r="G123" s="46">
        <v>76.271546999999998</v>
      </c>
      <c r="H123" s="47" t="s">
        <v>246</v>
      </c>
      <c r="I123" s="31">
        <v>157000</v>
      </c>
      <c r="J123" s="48" t="s">
        <v>247</v>
      </c>
      <c r="K123" s="49" t="s">
        <v>248</v>
      </c>
      <c r="L123" s="49" t="s">
        <v>235</v>
      </c>
      <c r="M123" s="48" t="s">
        <v>28</v>
      </c>
      <c r="N123" s="48" t="s">
        <v>28</v>
      </c>
      <c r="O123" s="48" t="s">
        <v>28</v>
      </c>
      <c r="P123" s="48" t="s">
        <v>28</v>
      </c>
      <c r="Q123" s="48" t="s">
        <v>28</v>
      </c>
      <c r="R123" s="48" t="s">
        <v>28</v>
      </c>
      <c r="S123" s="48" t="s">
        <v>24</v>
      </c>
      <c r="T123" s="48" t="s">
        <v>24</v>
      </c>
      <c r="U123" s="50">
        <v>3</v>
      </c>
      <c r="V123" s="50">
        <v>0</v>
      </c>
    </row>
    <row r="124" spans="1:22" ht="24" customHeight="1" x14ac:dyDescent="0.2">
      <c r="A124" s="45">
        <v>2998</v>
      </c>
      <c r="B124" s="46">
        <v>49851</v>
      </c>
      <c r="C124" s="46">
        <v>17919</v>
      </c>
      <c r="D124" s="47" t="s">
        <v>231</v>
      </c>
      <c r="E124" s="47" t="s">
        <v>35</v>
      </c>
      <c r="F124" s="46">
        <v>16.190543999999999</v>
      </c>
      <c r="G124" s="46">
        <v>81.136156</v>
      </c>
      <c r="H124" s="47" t="s">
        <v>251</v>
      </c>
      <c r="I124" s="31">
        <v>191000</v>
      </c>
      <c r="J124" s="48" t="s">
        <v>233</v>
      </c>
      <c r="K124" s="49" t="s">
        <v>234</v>
      </c>
      <c r="L124" s="49" t="s">
        <v>235</v>
      </c>
      <c r="M124" s="48" t="s">
        <v>28</v>
      </c>
      <c r="N124" s="48" t="s">
        <v>28</v>
      </c>
      <c r="O124" s="48" t="s">
        <v>28</v>
      </c>
      <c r="P124" s="48" t="s">
        <v>24</v>
      </c>
      <c r="Q124" s="48" t="s">
        <v>28</v>
      </c>
      <c r="R124" s="48" t="s">
        <v>28</v>
      </c>
      <c r="S124" s="48" t="s">
        <v>24</v>
      </c>
      <c r="T124" s="48" t="s">
        <v>24</v>
      </c>
      <c r="U124" s="50">
        <v>3</v>
      </c>
      <c r="V124" s="50">
        <v>0</v>
      </c>
    </row>
    <row r="125" spans="1:22" ht="24" customHeight="1" x14ac:dyDescent="0.2">
      <c r="A125" s="45">
        <v>3005</v>
      </c>
      <c r="B125" s="46">
        <v>49779</v>
      </c>
      <c r="C125" s="46">
        <v>17741</v>
      </c>
      <c r="D125" s="47" t="s">
        <v>231</v>
      </c>
      <c r="E125" s="47" t="s">
        <v>35</v>
      </c>
      <c r="F125" s="46">
        <v>23.906980999999998</v>
      </c>
      <c r="G125" s="46">
        <v>91.795584000000005</v>
      </c>
      <c r="H125" s="47" t="s">
        <v>258</v>
      </c>
      <c r="I125" s="31">
        <v>700</v>
      </c>
      <c r="J125" s="48" t="s">
        <v>238</v>
      </c>
      <c r="K125" s="49" t="s">
        <v>239</v>
      </c>
      <c r="L125" s="49" t="s">
        <v>200</v>
      </c>
      <c r="M125" s="48" t="s">
        <v>28</v>
      </c>
      <c r="N125" s="48" t="s">
        <v>28</v>
      </c>
      <c r="O125" s="48" t="s">
        <v>28</v>
      </c>
      <c r="P125" s="48" t="s">
        <v>28</v>
      </c>
      <c r="Q125" s="48" t="s">
        <v>28</v>
      </c>
      <c r="R125" s="48" t="s">
        <v>28</v>
      </c>
      <c r="S125" s="48" t="s">
        <v>24</v>
      </c>
      <c r="T125" s="48" t="s">
        <v>24</v>
      </c>
      <c r="U125" s="50">
        <v>1</v>
      </c>
      <c r="V125" s="50">
        <v>0</v>
      </c>
    </row>
    <row r="126" spans="1:22" ht="24" customHeight="1" x14ac:dyDescent="0.2">
      <c r="A126" s="45">
        <v>3007</v>
      </c>
      <c r="B126" s="46">
        <v>49442</v>
      </c>
      <c r="C126" s="46">
        <v>20377</v>
      </c>
      <c r="D126" s="47" t="s">
        <v>231</v>
      </c>
      <c r="E126" s="47" t="s">
        <v>35</v>
      </c>
      <c r="F126" s="46">
        <v>28.449428000000001</v>
      </c>
      <c r="G126" s="46">
        <v>79.422281999999996</v>
      </c>
      <c r="H126" s="47" t="s">
        <v>259</v>
      </c>
      <c r="I126" s="31">
        <v>159000</v>
      </c>
      <c r="J126" s="48" t="s">
        <v>260</v>
      </c>
      <c r="K126" s="49" t="s">
        <v>261</v>
      </c>
      <c r="L126" s="49" t="s">
        <v>235</v>
      </c>
      <c r="M126" s="48" t="s">
        <v>28</v>
      </c>
      <c r="N126" s="48" t="s">
        <v>24</v>
      </c>
      <c r="O126" s="48" t="s">
        <v>28</v>
      </c>
      <c r="P126" s="48" t="s">
        <v>28</v>
      </c>
      <c r="Q126" s="48" t="s">
        <v>24</v>
      </c>
      <c r="R126" s="48" t="s">
        <v>28</v>
      </c>
      <c r="S126" s="48" t="s">
        <v>24</v>
      </c>
      <c r="T126" s="48" t="s">
        <v>24</v>
      </c>
      <c r="U126" s="50">
        <v>3</v>
      </c>
      <c r="V126" s="50">
        <v>0</v>
      </c>
    </row>
    <row r="127" spans="1:22" ht="24" customHeight="1" x14ac:dyDescent="0.2">
      <c r="A127" s="45">
        <v>3024</v>
      </c>
      <c r="B127" s="46">
        <v>49950</v>
      </c>
      <c r="C127" s="46">
        <v>17640</v>
      </c>
      <c r="D127" s="47" t="s">
        <v>231</v>
      </c>
      <c r="E127" s="47" t="s">
        <v>35</v>
      </c>
      <c r="F127" s="46">
        <v>12.0482</v>
      </c>
      <c r="G127" s="46">
        <v>75.361999999999995</v>
      </c>
      <c r="H127" s="47" t="s">
        <v>272</v>
      </c>
      <c r="I127" s="31">
        <v>84500</v>
      </c>
      <c r="J127" s="48" t="s">
        <v>247</v>
      </c>
      <c r="K127" s="49" t="s">
        <v>248</v>
      </c>
      <c r="L127" s="49" t="s">
        <v>235</v>
      </c>
      <c r="M127" s="48" t="s">
        <v>28</v>
      </c>
      <c r="N127" s="48" t="s">
        <v>28</v>
      </c>
      <c r="O127" s="48" t="s">
        <v>28</v>
      </c>
      <c r="P127" s="48" t="s">
        <v>28</v>
      </c>
      <c r="Q127" s="48" t="s">
        <v>28</v>
      </c>
      <c r="R127" s="48" t="s">
        <v>28</v>
      </c>
      <c r="S127" s="48" t="s">
        <v>24</v>
      </c>
      <c r="T127" s="48" t="s">
        <v>24</v>
      </c>
      <c r="U127" s="50">
        <v>1</v>
      </c>
      <c r="V127" s="50">
        <v>0</v>
      </c>
    </row>
    <row r="128" spans="1:22" ht="24" customHeight="1" x14ac:dyDescent="0.2">
      <c r="A128" s="45">
        <v>3025</v>
      </c>
      <c r="B128" s="46">
        <v>49798</v>
      </c>
      <c r="C128" s="46">
        <v>16521</v>
      </c>
      <c r="D128" s="47" t="s">
        <v>231</v>
      </c>
      <c r="E128" s="47" t="s">
        <v>35</v>
      </c>
      <c r="F128" s="46">
        <v>11.725636</v>
      </c>
      <c r="G128" s="46">
        <v>92.654914000000005</v>
      </c>
      <c r="H128" s="47" t="s">
        <v>273</v>
      </c>
      <c r="I128" s="31">
        <v>550</v>
      </c>
      <c r="J128" s="48" t="s">
        <v>274</v>
      </c>
      <c r="K128" s="49" t="s">
        <v>275</v>
      </c>
      <c r="L128" s="49" t="s">
        <v>235</v>
      </c>
      <c r="M128" s="48" t="s">
        <v>24</v>
      </c>
      <c r="N128" s="48" t="s">
        <v>24</v>
      </c>
      <c r="O128" s="48" t="s">
        <v>24</v>
      </c>
      <c r="P128" s="48" t="s">
        <v>24</v>
      </c>
      <c r="Q128" s="48" t="s">
        <v>24</v>
      </c>
      <c r="R128" s="48" t="s">
        <v>28</v>
      </c>
      <c r="S128" s="48" t="s">
        <v>24</v>
      </c>
      <c r="T128" s="48" t="s">
        <v>24</v>
      </c>
      <c r="U128" s="50">
        <v>1</v>
      </c>
      <c r="V128" s="50">
        <v>0</v>
      </c>
    </row>
    <row r="129" spans="1:22" ht="24" customHeight="1" x14ac:dyDescent="0.2">
      <c r="A129" s="45">
        <v>3030</v>
      </c>
      <c r="B129" s="46">
        <v>49866</v>
      </c>
      <c r="C129" s="46">
        <v>16582</v>
      </c>
      <c r="D129" s="47" t="s">
        <v>231</v>
      </c>
      <c r="E129" s="47" t="s">
        <v>35</v>
      </c>
      <c r="F129" s="46">
        <v>9.5043530000000001</v>
      </c>
      <c r="G129" s="46">
        <v>76.339442000000005</v>
      </c>
      <c r="H129" s="47" t="s">
        <v>276</v>
      </c>
      <c r="I129" s="31">
        <v>850</v>
      </c>
      <c r="J129" s="48" t="s">
        <v>247</v>
      </c>
      <c r="K129" s="49" t="s">
        <v>248</v>
      </c>
      <c r="L129" s="49" t="s">
        <v>235</v>
      </c>
      <c r="M129" s="48" t="s">
        <v>28</v>
      </c>
      <c r="N129" s="48" t="s">
        <v>28</v>
      </c>
      <c r="O129" s="48" t="s">
        <v>28</v>
      </c>
      <c r="P129" s="48" t="s">
        <v>28</v>
      </c>
      <c r="Q129" s="48" t="s">
        <v>28</v>
      </c>
      <c r="R129" s="48" t="s">
        <v>28</v>
      </c>
      <c r="S129" s="48" t="s">
        <v>24</v>
      </c>
      <c r="T129" s="48" t="s">
        <v>24</v>
      </c>
      <c r="U129" s="50">
        <v>1</v>
      </c>
      <c r="V129" s="50">
        <v>0</v>
      </c>
    </row>
    <row r="130" spans="1:22" ht="24" customHeight="1" x14ac:dyDescent="0.2">
      <c r="A130" s="45">
        <v>3032</v>
      </c>
      <c r="B130" s="46">
        <v>49867</v>
      </c>
      <c r="C130" s="46">
        <v>17680</v>
      </c>
      <c r="D130" s="47" t="s">
        <v>231</v>
      </c>
      <c r="E130" s="47" t="s">
        <v>35</v>
      </c>
      <c r="F130" s="46">
        <v>26.447821999999999</v>
      </c>
      <c r="G130" s="46">
        <v>74.648189000000002</v>
      </c>
      <c r="H130" s="47" t="s">
        <v>277</v>
      </c>
      <c r="I130" s="31">
        <v>1500</v>
      </c>
      <c r="J130" s="48" t="s">
        <v>252</v>
      </c>
      <c r="K130" s="49" t="s">
        <v>253</v>
      </c>
      <c r="L130" s="49" t="s">
        <v>200</v>
      </c>
      <c r="M130" s="48" t="s">
        <v>28</v>
      </c>
      <c r="N130" s="48" t="s">
        <v>28</v>
      </c>
      <c r="O130" s="48" t="s">
        <v>28</v>
      </c>
      <c r="P130" s="48" t="s">
        <v>28</v>
      </c>
      <c r="Q130" s="48" t="s">
        <v>28</v>
      </c>
      <c r="R130" s="48" t="s">
        <v>28</v>
      </c>
      <c r="S130" s="48" t="s">
        <v>24</v>
      </c>
      <c r="T130" s="48" t="s">
        <v>24</v>
      </c>
      <c r="U130" s="50">
        <v>1</v>
      </c>
      <c r="V130" s="50">
        <v>0</v>
      </c>
    </row>
    <row r="131" spans="1:22" ht="24" customHeight="1" x14ac:dyDescent="0.2">
      <c r="A131" s="45">
        <v>3034</v>
      </c>
      <c r="B131" s="46">
        <v>49848</v>
      </c>
      <c r="C131" s="46">
        <v>21371</v>
      </c>
      <c r="D131" s="47" t="s">
        <v>231</v>
      </c>
      <c r="E131" s="47" t="s">
        <v>35</v>
      </c>
      <c r="F131" s="46">
        <v>25.703417000000002</v>
      </c>
      <c r="G131" s="46">
        <v>72.398313999999999</v>
      </c>
      <c r="H131" s="47" t="s">
        <v>278</v>
      </c>
      <c r="I131" s="31">
        <v>9100</v>
      </c>
      <c r="J131" s="48" t="s">
        <v>252</v>
      </c>
      <c r="K131" s="49" t="s">
        <v>253</v>
      </c>
      <c r="L131" s="49" t="s">
        <v>200</v>
      </c>
      <c r="M131" s="48" t="s">
        <v>28</v>
      </c>
      <c r="N131" s="48" t="s">
        <v>28</v>
      </c>
      <c r="O131" s="48" t="s">
        <v>28</v>
      </c>
      <c r="P131" s="48" t="s">
        <v>28</v>
      </c>
      <c r="Q131" s="48" t="s">
        <v>28</v>
      </c>
      <c r="R131" s="48" t="s">
        <v>28</v>
      </c>
      <c r="S131" s="48" t="s">
        <v>24</v>
      </c>
      <c r="T131" s="48" t="s">
        <v>24</v>
      </c>
      <c r="U131" s="50">
        <v>1</v>
      </c>
      <c r="V131" s="50">
        <v>0</v>
      </c>
    </row>
    <row r="132" spans="1:22" ht="24" customHeight="1" x14ac:dyDescent="0.2">
      <c r="A132" s="45">
        <v>3041</v>
      </c>
      <c r="B132" s="46">
        <v>49444</v>
      </c>
      <c r="C132" s="46">
        <v>17897</v>
      </c>
      <c r="D132" s="47" t="s">
        <v>231</v>
      </c>
      <c r="E132" s="47" t="s">
        <v>35</v>
      </c>
      <c r="F132" s="46">
        <v>34.157040000000002</v>
      </c>
      <c r="G132" s="46">
        <v>74.889700000000005</v>
      </c>
      <c r="H132" s="47" t="s">
        <v>281</v>
      </c>
      <c r="I132" s="31">
        <v>47500</v>
      </c>
      <c r="J132" s="48" t="s">
        <v>254</v>
      </c>
      <c r="K132" s="49" t="s">
        <v>255</v>
      </c>
      <c r="L132" s="49" t="s">
        <v>200</v>
      </c>
      <c r="M132" s="48" t="s">
        <v>28</v>
      </c>
      <c r="N132" s="48" t="s">
        <v>24</v>
      </c>
      <c r="O132" s="48" t="s">
        <v>28</v>
      </c>
      <c r="P132" s="48" t="s">
        <v>28</v>
      </c>
      <c r="Q132" s="48" t="s">
        <v>28</v>
      </c>
      <c r="R132" s="48" t="s">
        <v>28</v>
      </c>
      <c r="S132" s="48" t="s">
        <v>24</v>
      </c>
      <c r="T132" s="48" t="s">
        <v>24</v>
      </c>
      <c r="U132" s="50">
        <v>1</v>
      </c>
      <c r="V132" s="50">
        <v>0</v>
      </c>
    </row>
    <row r="133" spans="1:22" ht="24" customHeight="1" x14ac:dyDescent="0.2">
      <c r="A133" s="45">
        <v>3043</v>
      </c>
      <c r="B133" s="46">
        <v>49874</v>
      </c>
      <c r="C133" s="46">
        <v>16616</v>
      </c>
      <c r="D133" s="47" t="s">
        <v>231</v>
      </c>
      <c r="E133" s="47" t="s">
        <v>35</v>
      </c>
      <c r="F133" s="46">
        <v>25.330846999999999</v>
      </c>
      <c r="G133" s="46">
        <v>74.597455999999994</v>
      </c>
      <c r="H133" s="47" t="s">
        <v>282</v>
      </c>
      <c r="I133" s="31">
        <v>1900</v>
      </c>
      <c r="J133" s="48" t="s">
        <v>264</v>
      </c>
      <c r="K133" s="49" t="s">
        <v>265</v>
      </c>
      <c r="L133" s="49" t="s">
        <v>200</v>
      </c>
      <c r="M133" s="48" t="s">
        <v>28</v>
      </c>
      <c r="N133" s="48" t="s">
        <v>24</v>
      </c>
      <c r="O133" s="48" t="s">
        <v>28</v>
      </c>
      <c r="P133" s="48" t="s">
        <v>28</v>
      </c>
      <c r="Q133" s="48" t="s">
        <v>28</v>
      </c>
      <c r="R133" s="48" t="s">
        <v>28</v>
      </c>
      <c r="S133" s="48" t="s">
        <v>24</v>
      </c>
      <c r="T133" s="48" t="s">
        <v>24</v>
      </c>
      <c r="U133" s="50">
        <v>1</v>
      </c>
      <c r="V133" s="50">
        <v>0</v>
      </c>
    </row>
    <row r="134" spans="1:22" ht="24" customHeight="1" x14ac:dyDescent="0.2">
      <c r="A134" s="45">
        <v>3046</v>
      </c>
      <c r="B134" s="46">
        <v>49831</v>
      </c>
      <c r="C134" s="46"/>
      <c r="D134" s="47" t="s">
        <v>231</v>
      </c>
      <c r="E134" s="47" t="s">
        <v>35</v>
      </c>
      <c r="F134" s="46">
        <v>19.806736000000001</v>
      </c>
      <c r="G134" s="46">
        <v>85.818460999999999</v>
      </c>
      <c r="H134" s="47" t="s">
        <v>283</v>
      </c>
      <c r="I134" s="31">
        <v>700</v>
      </c>
      <c r="J134" s="48" t="s">
        <v>262</v>
      </c>
      <c r="K134" s="49" t="s">
        <v>263</v>
      </c>
      <c r="L134" s="49" t="s">
        <v>235</v>
      </c>
      <c r="M134" s="48" t="s">
        <v>28</v>
      </c>
      <c r="N134" s="48" t="s">
        <v>24</v>
      </c>
      <c r="O134" s="48" t="s">
        <v>28</v>
      </c>
      <c r="P134" s="48" t="s">
        <v>24</v>
      </c>
      <c r="Q134" s="48" t="s">
        <v>24</v>
      </c>
      <c r="R134" s="48" t="s">
        <v>28</v>
      </c>
      <c r="S134" s="48" t="s">
        <v>24</v>
      </c>
      <c r="T134" s="48" t="s">
        <v>24</v>
      </c>
      <c r="U134" s="50">
        <v>1</v>
      </c>
      <c r="V134" s="50">
        <v>0</v>
      </c>
    </row>
    <row r="135" spans="1:22" ht="24" customHeight="1" x14ac:dyDescent="0.2">
      <c r="A135" s="45">
        <v>3048</v>
      </c>
      <c r="B135" s="46">
        <v>49803</v>
      </c>
      <c r="C135" s="46">
        <v>16665</v>
      </c>
      <c r="D135" s="47" t="s">
        <v>231</v>
      </c>
      <c r="E135" s="47" t="s">
        <v>35</v>
      </c>
      <c r="F135" s="46">
        <v>18.599163999999998</v>
      </c>
      <c r="G135" s="46">
        <v>83.862908000000004</v>
      </c>
      <c r="H135" s="47" t="s">
        <v>284</v>
      </c>
      <c r="I135" s="31">
        <v>7100</v>
      </c>
      <c r="J135" s="48" t="s">
        <v>236</v>
      </c>
      <c r="K135" s="49" t="s">
        <v>237</v>
      </c>
      <c r="L135" s="49" t="s">
        <v>235</v>
      </c>
      <c r="M135" s="48" t="s">
        <v>28</v>
      </c>
      <c r="N135" s="48" t="s">
        <v>28</v>
      </c>
      <c r="O135" s="48" t="s">
        <v>28</v>
      </c>
      <c r="P135" s="48" t="s">
        <v>28</v>
      </c>
      <c r="Q135" s="48" t="s">
        <v>28</v>
      </c>
      <c r="R135" s="48" t="s">
        <v>28</v>
      </c>
      <c r="S135" s="48" t="s">
        <v>24</v>
      </c>
      <c r="T135" s="48" t="s">
        <v>24</v>
      </c>
      <c r="U135" s="50">
        <v>1</v>
      </c>
      <c r="V135" s="50">
        <v>0</v>
      </c>
    </row>
    <row r="136" spans="1:22" ht="24" customHeight="1" x14ac:dyDescent="0.2">
      <c r="A136" s="45">
        <v>3051</v>
      </c>
      <c r="B136" s="46">
        <v>49952</v>
      </c>
      <c r="C136" s="46">
        <v>16358</v>
      </c>
      <c r="D136" s="47" t="s">
        <v>231</v>
      </c>
      <c r="E136" s="47" t="s">
        <v>35</v>
      </c>
      <c r="F136" s="46">
        <v>21.8</v>
      </c>
      <c r="G136" s="46">
        <v>70.75</v>
      </c>
      <c r="H136" s="47" t="s">
        <v>285</v>
      </c>
      <c r="I136" s="31">
        <v>7300</v>
      </c>
      <c r="J136" s="48" t="s">
        <v>268</v>
      </c>
      <c r="K136" s="49" t="s">
        <v>269</v>
      </c>
      <c r="L136" s="49" t="s">
        <v>235</v>
      </c>
      <c r="M136" s="48" t="s">
        <v>28</v>
      </c>
      <c r="N136" s="48" t="s">
        <v>24</v>
      </c>
      <c r="O136" s="48" t="s">
        <v>28</v>
      </c>
      <c r="P136" s="48" t="s">
        <v>28</v>
      </c>
      <c r="Q136" s="48" t="s">
        <v>28</v>
      </c>
      <c r="R136" s="48" t="s">
        <v>28</v>
      </c>
      <c r="S136" s="48" t="s">
        <v>24</v>
      </c>
      <c r="T136" s="48" t="s">
        <v>24</v>
      </c>
      <c r="U136" s="50">
        <v>1</v>
      </c>
      <c r="V136" s="50">
        <v>0</v>
      </c>
    </row>
    <row r="137" spans="1:22" ht="24" customHeight="1" x14ac:dyDescent="0.2">
      <c r="A137" s="45">
        <v>3052</v>
      </c>
      <c r="B137" s="46">
        <v>49780</v>
      </c>
      <c r="C137" s="46">
        <v>18045</v>
      </c>
      <c r="D137" s="47" t="s">
        <v>231</v>
      </c>
      <c r="E137" s="47" t="s">
        <v>35</v>
      </c>
      <c r="F137" s="46">
        <v>8.7139140000000008</v>
      </c>
      <c r="G137" s="46">
        <v>77.756653</v>
      </c>
      <c r="H137" s="47" t="s">
        <v>286</v>
      </c>
      <c r="I137" s="31">
        <v>1800</v>
      </c>
      <c r="J137" s="48" t="s">
        <v>252</v>
      </c>
      <c r="K137" s="49" t="s">
        <v>253</v>
      </c>
      <c r="L137" s="49" t="s">
        <v>200</v>
      </c>
      <c r="M137" s="48" t="s">
        <v>28</v>
      </c>
      <c r="N137" s="48" t="s">
        <v>28</v>
      </c>
      <c r="O137" s="48" t="s">
        <v>28</v>
      </c>
      <c r="P137" s="48" t="s">
        <v>28</v>
      </c>
      <c r="Q137" s="48" t="s">
        <v>28</v>
      </c>
      <c r="R137" s="48" t="s">
        <v>28</v>
      </c>
      <c r="S137" s="48" t="s">
        <v>24</v>
      </c>
      <c r="T137" s="48" t="s">
        <v>24</v>
      </c>
      <c r="U137" s="50">
        <v>1</v>
      </c>
      <c r="V137" s="50">
        <v>0</v>
      </c>
    </row>
    <row r="138" spans="1:22" ht="24" customHeight="1" x14ac:dyDescent="0.2">
      <c r="A138" s="45">
        <v>3057</v>
      </c>
      <c r="B138" s="46">
        <v>49804</v>
      </c>
      <c r="C138" s="46">
        <v>16781</v>
      </c>
      <c r="D138" s="47" t="s">
        <v>231</v>
      </c>
      <c r="E138" s="47" t="s">
        <v>35</v>
      </c>
      <c r="F138" s="46">
        <v>15.197539000000001</v>
      </c>
      <c r="G138" s="46">
        <v>74.117874</v>
      </c>
      <c r="H138" s="47" t="s">
        <v>287</v>
      </c>
      <c r="I138" s="31">
        <v>199000</v>
      </c>
      <c r="J138" s="48" t="s">
        <v>288</v>
      </c>
      <c r="K138" s="49" t="s">
        <v>289</v>
      </c>
      <c r="L138" s="49" t="s">
        <v>235</v>
      </c>
      <c r="M138" s="48" t="s">
        <v>28</v>
      </c>
      <c r="N138" s="48" t="s">
        <v>24</v>
      </c>
      <c r="O138" s="48" t="s">
        <v>28</v>
      </c>
      <c r="P138" s="48" t="s">
        <v>24</v>
      </c>
      <c r="Q138" s="48" t="s">
        <v>28</v>
      </c>
      <c r="R138" s="48" t="s">
        <v>28</v>
      </c>
      <c r="S138" s="48" t="s">
        <v>24</v>
      </c>
      <c r="T138" s="48" t="s">
        <v>24</v>
      </c>
      <c r="U138" s="50">
        <v>3</v>
      </c>
      <c r="V138" s="50">
        <v>0</v>
      </c>
    </row>
    <row r="139" spans="1:22" ht="24" customHeight="1" x14ac:dyDescent="0.2">
      <c r="A139" s="45">
        <v>3058</v>
      </c>
      <c r="B139" s="46">
        <v>49877</v>
      </c>
      <c r="C139" s="46">
        <v>16778</v>
      </c>
      <c r="D139" s="47" t="s">
        <v>231</v>
      </c>
      <c r="E139" s="47" t="s">
        <v>35</v>
      </c>
      <c r="F139" s="46">
        <v>21.765771999999998</v>
      </c>
      <c r="G139" s="46">
        <v>72.155258000000003</v>
      </c>
      <c r="H139" s="47" t="s">
        <v>290</v>
      </c>
      <c r="I139" s="31">
        <v>550</v>
      </c>
      <c r="J139" s="48" t="s">
        <v>268</v>
      </c>
      <c r="K139" s="49" t="s">
        <v>269</v>
      </c>
      <c r="L139" s="49" t="s">
        <v>200</v>
      </c>
      <c r="M139" s="48" t="s">
        <v>28</v>
      </c>
      <c r="N139" s="48" t="s">
        <v>24</v>
      </c>
      <c r="O139" s="48" t="s">
        <v>28</v>
      </c>
      <c r="P139" s="48" t="s">
        <v>28</v>
      </c>
      <c r="Q139" s="48" t="s">
        <v>28</v>
      </c>
      <c r="R139" s="48" t="s">
        <v>28</v>
      </c>
      <c r="S139" s="48" t="s">
        <v>24</v>
      </c>
      <c r="T139" s="48" t="s">
        <v>24</v>
      </c>
      <c r="U139" s="50">
        <v>1</v>
      </c>
      <c r="V139" s="50">
        <v>0</v>
      </c>
    </row>
    <row r="140" spans="1:22" ht="24" customHeight="1" x14ac:dyDescent="0.2">
      <c r="A140" s="45">
        <v>3059</v>
      </c>
      <c r="B140" s="46">
        <v>49447</v>
      </c>
      <c r="C140" s="46">
        <v>16779</v>
      </c>
      <c r="D140" s="47" t="s">
        <v>231</v>
      </c>
      <c r="E140" s="47" t="s">
        <v>35</v>
      </c>
      <c r="F140" s="46">
        <v>34.062370000000001</v>
      </c>
      <c r="G140" s="46">
        <v>74.373222999999996</v>
      </c>
      <c r="H140" s="47" t="s">
        <v>291</v>
      </c>
      <c r="I140" s="31">
        <v>1200</v>
      </c>
      <c r="J140" s="48" t="s">
        <v>254</v>
      </c>
      <c r="K140" s="49" t="s">
        <v>255</v>
      </c>
      <c r="L140" s="49" t="s">
        <v>200</v>
      </c>
      <c r="M140" s="48" t="s">
        <v>28</v>
      </c>
      <c r="N140" s="48" t="s">
        <v>24</v>
      </c>
      <c r="O140" s="48" t="s">
        <v>28</v>
      </c>
      <c r="P140" s="48" t="s">
        <v>28</v>
      </c>
      <c r="Q140" s="48" t="s">
        <v>28</v>
      </c>
      <c r="R140" s="48" t="s">
        <v>28</v>
      </c>
      <c r="S140" s="48" t="s">
        <v>24</v>
      </c>
      <c r="T140" s="48" t="s">
        <v>24</v>
      </c>
      <c r="U140" s="50">
        <v>1</v>
      </c>
      <c r="V140" s="50">
        <v>0</v>
      </c>
    </row>
    <row r="141" spans="1:22" ht="24" customHeight="1" x14ac:dyDescent="0.2">
      <c r="A141" s="45">
        <v>3060</v>
      </c>
      <c r="B141" s="46">
        <v>49448</v>
      </c>
      <c r="C141" s="46">
        <v>12558</v>
      </c>
      <c r="D141" s="47" t="s">
        <v>231</v>
      </c>
      <c r="E141" s="47" t="s">
        <v>35</v>
      </c>
      <c r="F141" s="46">
        <v>34.19847</v>
      </c>
      <c r="G141" s="46">
        <v>74.35078</v>
      </c>
      <c r="H141" s="47" t="s">
        <v>292</v>
      </c>
      <c r="I141" s="31">
        <v>313000</v>
      </c>
      <c r="J141" s="48" t="s">
        <v>254</v>
      </c>
      <c r="K141" s="49" t="s">
        <v>255</v>
      </c>
      <c r="L141" s="49" t="s">
        <v>200</v>
      </c>
      <c r="M141" s="48" t="s">
        <v>28</v>
      </c>
      <c r="N141" s="48" t="s">
        <v>24</v>
      </c>
      <c r="O141" s="48" t="s">
        <v>28</v>
      </c>
      <c r="P141" s="48" t="s">
        <v>28</v>
      </c>
      <c r="Q141" s="48" t="s">
        <v>28</v>
      </c>
      <c r="R141" s="48" t="s">
        <v>28</v>
      </c>
      <c r="S141" s="48" t="s">
        <v>24</v>
      </c>
      <c r="T141" s="48" t="s">
        <v>24</v>
      </c>
      <c r="U141" s="50">
        <v>6</v>
      </c>
      <c r="V141" s="50">
        <v>0</v>
      </c>
    </row>
    <row r="142" spans="1:22" ht="24" customHeight="1" x14ac:dyDescent="0.2">
      <c r="A142" s="45">
        <v>3061</v>
      </c>
      <c r="B142" s="46">
        <v>49879</v>
      </c>
      <c r="C142" s="46">
        <v>16518</v>
      </c>
      <c r="D142" s="47" t="s">
        <v>231</v>
      </c>
      <c r="E142" s="47" t="s">
        <v>35</v>
      </c>
      <c r="F142" s="46">
        <v>10.41189</v>
      </c>
      <c r="G142" s="46">
        <v>77.526983000000001</v>
      </c>
      <c r="H142" s="47" t="s">
        <v>293</v>
      </c>
      <c r="I142" s="31">
        <v>448000</v>
      </c>
      <c r="J142" s="48" t="s">
        <v>236</v>
      </c>
      <c r="K142" s="49" t="s">
        <v>237</v>
      </c>
      <c r="L142" s="49" t="s">
        <v>235</v>
      </c>
      <c r="M142" s="48" t="s">
        <v>28</v>
      </c>
      <c r="N142" s="48" t="s">
        <v>28</v>
      </c>
      <c r="O142" s="48" t="s">
        <v>28</v>
      </c>
      <c r="P142" s="48" t="s">
        <v>28</v>
      </c>
      <c r="Q142" s="48" t="s">
        <v>28</v>
      </c>
      <c r="R142" s="48" t="s">
        <v>28</v>
      </c>
      <c r="S142" s="48" t="s">
        <v>24</v>
      </c>
      <c r="T142" s="48" t="s">
        <v>24</v>
      </c>
      <c r="U142" s="50">
        <v>8</v>
      </c>
      <c r="V142" s="50">
        <v>0</v>
      </c>
    </row>
    <row r="143" spans="1:22" ht="24" customHeight="1" x14ac:dyDescent="0.2">
      <c r="A143" s="45">
        <v>3063</v>
      </c>
      <c r="B143" s="46">
        <v>49881</v>
      </c>
      <c r="C143" s="46"/>
      <c r="D143" s="47" t="s">
        <v>231</v>
      </c>
      <c r="E143" s="47" t="s">
        <v>35</v>
      </c>
      <c r="F143" s="46">
        <v>14.061819</v>
      </c>
      <c r="G143" s="46">
        <v>78.754078000000007</v>
      </c>
      <c r="H143" s="47" t="s">
        <v>294</v>
      </c>
      <c r="I143" s="31">
        <v>20500</v>
      </c>
      <c r="J143" s="48" t="s">
        <v>252</v>
      </c>
      <c r="K143" s="49" t="s">
        <v>253</v>
      </c>
      <c r="L143" s="49" t="s">
        <v>200</v>
      </c>
      <c r="M143" s="48" t="s">
        <v>28</v>
      </c>
      <c r="N143" s="48" t="s">
        <v>28</v>
      </c>
      <c r="O143" s="48" t="s">
        <v>28</v>
      </c>
      <c r="P143" s="48" t="s">
        <v>28</v>
      </c>
      <c r="Q143" s="48" t="s">
        <v>28</v>
      </c>
      <c r="R143" s="48" t="s">
        <v>28</v>
      </c>
      <c r="S143" s="48" t="s">
        <v>24</v>
      </c>
      <c r="T143" s="48" t="s">
        <v>24</v>
      </c>
      <c r="U143" s="50">
        <v>1</v>
      </c>
      <c r="V143" s="50">
        <v>0</v>
      </c>
    </row>
    <row r="144" spans="1:22" ht="24" customHeight="1" x14ac:dyDescent="0.2">
      <c r="A144" s="45">
        <v>3068</v>
      </c>
      <c r="B144" s="46">
        <v>48254</v>
      </c>
      <c r="C144" s="46">
        <v>16862</v>
      </c>
      <c r="D144" s="47" t="s">
        <v>231</v>
      </c>
      <c r="E144" s="47" t="s">
        <v>35</v>
      </c>
      <c r="F144" s="46">
        <v>25.901046999999998</v>
      </c>
      <c r="G144" s="46">
        <v>74.660488000000001</v>
      </c>
      <c r="H144" s="47" t="s">
        <v>295</v>
      </c>
      <c r="I144" s="31">
        <v>11000</v>
      </c>
      <c r="J144" s="48" t="s">
        <v>296</v>
      </c>
      <c r="K144" s="49" t="s">
        <v>297</v>
      </c>
      <c r="L144" s="49" t="s">
        <v>235</v>
      </c>
      <c r="M144" s="48" t="s">
        <v>28</v>
      </c>
      <c r="N144" s="48" t="s">
        <v>24</v>
      </c>
      <c r="O144" s="48" t="s">
        <v>28</v>
      </c>
      <c r="P144" s="48" t="s">
        <v>28</v>
      </c>
      <c r="Q144" s="48" t="s">
        <v>24</v>
      </c>
      <c r="R144" s="48" t="s">
        <v>28</v>
      </c>
      <c r="S144" s="48" t="s">
        <v>24</v>
      </c>
      <c r="T144" s="48" t="s">
        <v>24</v>
      </c>
      <c r="U144" s="50">
        <v>1</v>
      </c>
      <c r="V144" s="50">
        <v>0</v>
      </c>
    </row>
    <row r="145" spans="1:22" ht="24" customHeight="1" x14ac:dyDescent="0.2">
      <c r="A145" s="45">
        <v>3072</v>
      </c>
      <c r="B145" s="46">
        <v>49885</v>
      </c>
      <c r="C145" s="46">
        <v>16518</v>
      </c>
      <c r="D145" s="47" t="s">
        <v>231</v>
      </c>
      <c r="E145" s="47" t="s">
        <v>35</v>
      </c>
      <c r="F145" s="46">
        <v>17.429461</v>
      </c>
      <c r="G145" s="46">
        <v>78.414080999999996</v>
      </c>
      <c r="H145" s="47" t="s">
        <v>298</v>
      </c>
      <c r="I145" s="31">
        <v>188000</v>
      </c>
      <c r="J145" s="48" t="s">
        <v>236</v>
      </c>
      <c r="K145" s="49" t="s">
        <v>237</v>
      </c>
      <c r="L145" s="49" t="s">
        <v>235</v>
      </c>
      <c r="M145" s="48" t="s">
        <v>28</v>
      </c>
      <c r="N145" s="48" t="s">
        <v>24</v>
      </c>
      <c r="O145" s="48" t="s">
        <v>28</v>
      </c>
      <c r="P145" s="48" t="s">
        <v>28</v>
      </c>
      <c r="Q145" s="48" t="s">
        <v>28</v>
      </c>
      <c r="R145" s="48" t="s">
        <v>28</v>
      </c>
      <c r="S145" s="48" t="s">
        <v>24</v>
      </c>
      <c r="T145" s="48" t="s">
        <v>24</v>
      </c>
      <c r="U145" s="50">
        <v>3</v>
      </c>
      <c r="V145" s="50">
        <v>0</v>
      </c>
    </row>
    <row r="146" spans="1:22" ht="24" customHeight="1" x14ac:dyDescent="0.2">
      <c r="A146" s="45">
        <v>3073</v>
      </c>
      <c r="B146" s="46">
        <v>49887</v>
      </c>
      <c r="C146" s="46"/>
      <c r="D146" s="47" t="s">
        <v>231</v>
      </c>
      <c r="E146" s="47" t="s">
        <v>35</v>
      </c>
      <c r="F146" s="46">
        <v>11.127153</v>
      </c>
      <c r="G146" s="46">
        <v>78.656893999999994</v>
      </c>
      <c r="H146" s="47" t="s">
        <v>299</v>
      </c>
      <c r="I146" s="31">
        <v>13500</v>
      </c>
      <c r="J146" s="48" t="s">
        <v>244</v>
      </c>
      <c r="K146" s="49" t="s">
        <v>245</v>
      </c>
      <c r="L146" s="49" t="s">
        <v>235</v>
      </c>
      <c r="M146" s="48" t="s">
        <v>28</v>
      </c>
      <c r="N146" s="48" t="s">
        <v>28</v>
      </c>
      <c r="O146" s="48" t="s">
        <v>28</v>
      </c>
      <c r="P146" s="48" t="s">
        <v>28</v>
      </c>
      <c r="Q146" s="48" t="s">
        <v>28</v>
      </c>
      <c r="R146" s="48" t="s">
        <v>28</v>
      </c>
      <c r="S146" s="48" t="s">
        <v>24</v>
      </c>
      <c r="T146" s="48" t="s">
        <v>24</v>
      </c>
      <c r="U146" s="50">
        <v>1</v>
      </c>
      <c r="V146" s="50">
        <v>0</v>
      </c>
    </row>
    <row r="147" spans="1:22" ht="24" customHeight="1" x14ac:dyDescent="0.2">
      <c r="A147" s="45">
        <v>3074</v>
      </c>
      <c r="B147" s="46">
        <v>48382</v>
      </c>
      <c r="C147" s="46">
        <v>19655</v>
      </c>
      <c r="D147" s="47" t="s">
        <v>231</v>
      </c>
      <c r="E147" s="47" t="s">
        <v>35</v>
      </c>
      <c r="F147" s="46">
        <v>24.689793000000002</v>
      </c>
      <c r="G147" s="46">
        <v>92.678998000000007</v>
      </c>
      <c r="H147" s="47" t="s">
        <v>300</v>
      </c>
      <c r="I147" s="31">
        <v>650</v>
      </c>
      <c r="J147" s="48" t="s">
        <v>279</v>
      </c>
      <c r="K147" s="49" t="s">
        <v>280</v>
      </c>
      <c r="L147" s="49" t="s">
        <v>200</v>
      </c>
      <c r="M147" s="48" t="s">
        <v>28</v>
      </c>
      <c r="N147" s="48" t="s">
        <v>24</v>
      </c>
      <c r="O147" s="48" t="s">
        <v>28</v>
      </c>
      <c r="P147" s="48" t="s">
        <v>28</v>
      </c>
      <c r="Q147" s="48" t="s">
        <v>28</v>
      </c>
      <c r="R147" s="48" t="s">
        <v>28</v>
      </c>
      <c r="S147" s="48" t="s">
        <v>24</v>
      </c>
      <c r="T147" s="48" t="s">
        <v>24</v>
      </c>
      <c r="U147" s="50">
        <v>1</v>
      </c>
      <c r="V147" s="50">
        <v>0</v>
      </c>
    </row>
    <row r="148" spans="1:22" ht="24" customHeight="1" x14ac:dyDescent="0.2">
      <c r="A148" s="45">
        <v>3079</v>
      </c>
      <c r="B148" s="46">
        <v>48388</v>
      </c>
      <c r="C148" s="46">
        <v>19655</v>
      </c>
      <c r="D148" s="47" t="s">
        <v>231</v>
      </c>
      <c r="E148" s="47" t="s">
        <v>35</v>
      </c>
      <c r="F148" s="46">
        <v>23.964030999999999</v>
      </c>
      <c r="G148" s="46">
        <v>86.801914999999994</v>
      </c>
      <c r="H148" s="47" t="s">
        <v>301</v>
      </c>
      <c r="I148" s="31">
        <v>101000</v>
      </c>
      <c r="J148" s="48" t="s">
        <v>252</v>
      </c>
      <c r="K148" s="49" t="s">
        <v>253</v>
      </c>
      <c r="L148" s="49" t="s">
        <v>200</v>
      </c>
      <c r="M148" s="48" t="s">
        <v>28</v>
      </c>
      <c r="N148" s="48" t="s">
        <v>28</v>
      </c>
      <c r="O148" s="48" t="s">
        <v>28</v>
      </c>
      <c r="P148" s="48" t="s">
        <v>28</v>
      </c>
      <c r="Q148" s="48" t="s">
        <v>28</v>
      </c>
      <c r="R148" s="48" t="s">
        <v>28</v>
      </c>
      <c r="S148" s="48" t="s">
        <v>24</v>
      </c>
      <c r="T148" s="48" t="s">
        <v>24</v>
      </c>
      <c r="U148" s="50">
        <v>2</v>
      </c>
      <c r="V148" s="50">
        <v>0</v>
      </c>
    </row>
    <row r="149" spans="1:22" ht="24" customHeight="1" x14ac:dyDescent="0.2">
      <c r="A149" s="45">
        <v>3080</v>
      </c>
      <c r="B149" s="46">
        <v>48390</v>
      </c>
      <c r="C149" s="46">
        <v>19655</v>
      </c>
      <c r="D149" s="47" t="s">
        <v>231</v>
      </c>
      <c r="E149" s="47" t="s">
        <v>35</v>
      </c>
      <c r="F149" s="46">
        <v>17.768743000000001</v>
      </c>
      <c r="G149" s="46">
        <v>77.132273999999995</v>
      </c>
      <c r="H149" s="47" t="s">
        <v>302</v>
      </c>
      <c r="I149" s="31">
        <v>2000</v>
      </c>
      <c r="J149" s="48" t="s">
        <v>241</v>
      </c>
      <c r="K149" s="49" t="s">
        <v>242</v>
      </c>
      <c r="L149" s="49" t="s">
        <v>200</v>
      </c>
      <c r="M149" s="48" t="s">
        <v>28</v>
      </c>
      <c r="N149" s="48" t="s">
        <v>28</v>
      </c>
      <c r="O149" s="48" t="s">
        <v>28</v>
      </c>
      <c r="P149" s="48" t="s">
        <v>24</v>
      </c>
      <c r="Q149" s="48" t="s">
        <v>28</v>
      </c>
      <c r="R149" s="48" t="s">
        <v>28</v>
      </c>
      <c r="S149" s="48" t="s">
        <v>24</v>
      </c>
      <c r="T149" s="48" t="s">
        <v>24</v>
      </c>
      <c r="U149" s="50">
        <v>1</v>
      </c>
      <c r="V149" s="50">
        <v>0</v>
      </c>
    </row>
    <row r="150" spans="1:22" ht="24" customHeight="1" x14ac:dyDescent="0.2">
      <c r="A150" s="45">
        <v>3081</v>
      </c>
      <c r="B150" s="46">
        <v>48386</v>
      </c>
      <c r="C150" s="46">
        <v>19655</v>
      </c>
      <c r="D150" s="47" t="s">
        <v>231</v>
      </c>
      <c r="E150" s="47" t="s">
        <v>35</v>
      </c>
      <c r="F150" s="46">
        <v>32.980483999999997</v>
      </c>
      <c r="G150" s="46">
        <v>75.712461000000005</v>
      </c>
      <c r="H150" s="47" t="s">
        <v>303</v>
      </c>
      <c r="I150" s="31">
        <v>3100</v>
      </c>
      <c r="J150" s="48" t="s">
        <v>254</v>
      </c>
      <c r="K150" s="49" t="s">
        <v>255</v>
      </c>
      <c r="L150" s="49" t="s">
        <v>200</v>
      </c>
      <c r="M150" s="48" t="s">
        <v>28</v>
      </c>
      <c r="N150" s="48" t="s">
        <v>24</v>
      </c>
      <c r="O150" s="48" t="s">
        <v>28</v>
      </c>
      <c r="P150" s="48" t="s">
        <v>28</v>
      </c>
      <c r="Q150" s="48" t="s">
        <v>28</v>
      </c>
      <c r="R150" s="48" t="s">
        <v>28</v>
      </c>
      <c r="S150" s="48" t="s">
        <v>24</v>
      </c>
      <c r="T150" s="48" t="s">
        <v>24</v>
      </c>
      <c r="U150" s="50">
        <v>1</v>
      </c>
      <c r="V150" s="50">
        <v>0</v>
      </c>
    </row>
    <row r="151" spans="1:22" ht="24" customHeight="1" x14ac:dyDescent="0.2">
      <c r="A151" s="45">
        <v>3082</v>
      </c>
      <c r="B151" s="46">
        <v>48381</v>
      </c>
      <c r="C151" s="46">
        <v>19655</v>
      </c>
      <c r="D151" s="47" t="s">
        <v>231</v>
      </c>
      <c r="E151" s="47" t="s">
        <v>35</v>
      </c>
      <c r="F151" s="46">
        <v>14.520553</v>
      </c>
      <c r="G151" s="46">
        <v>78.774197999999998</v>
      </c>
      <c r="H151" s="47" t="s">
        <v>304</v>
      </c>
      <c r="I151" s="31">
        <v>16500</v>
      </c>
      <c r="J151" s="48" t="s">
        <v>236</v>
      </c>
      <c r="K151" s="49" t="s">
        <v>237</v>
      </c>
      <c r="L151" s="49" t="s">
        <v>200</v>
      </c>
      <c r="M151" s="48" t="s">
        <v>28</v>
      </c>
      <c r="N151" s="48" t="s">
        <v>28</v>
      </c>
      <c r="O151" s="48" t="s">
        <v>28</v>
      </c>
      <c r="P151" s="48" t="s">
        <v>28</v>
      </c>
      <c r="Q151" s="48" t="s">
        <v>28</v>
      </c>
      <c r="R151" s="48" t="s">
        <v>28</v>
      </c>
      <c r="S151" s="48" t="s">
        <v>24</v>
      </c>
      <c r="T151" s="48" t="s">
        <v>24</v>
      </c>
      <c r="U151" s="50">
        <v>1</v>
      </c>
      <c r="V151" s="50">
        <v>0</v>
      </c>
    </row>
    <row r="152" spans="1:22" ht="24" customHeight="1" x14ac:dyDescent="0.2">
      <c r="A152" s="45">
        <v>3083</v>
      </c>
      <c r="B152" s="46">
        <v>49888</v>
      </c>
      <c r="C152" s="46">
        <v>17411</v>
      </c>
      <c r="D152" s="47" t="s">
        <v>231</v>
      </c>
      <c r="E152" s="47" t="s">
        <v>35</v>
      </c>
      <c r="F152" s="46">
        <v>23.800889999999999</v>
      </c>
      <c r="G152" s="46">
        <v>91.467410000000001</v>
      </c>
      <c r="H152" s="47" t="s">
        <v>305</v>
      </c>
      <c r="I152" s="31">
        <v>7100</v>
      </c>
      <c r="J152" s="48" t="s">
        <v>238</v>
      </c>
      <c r="K152" s="49" t="s">
        <v>239</v>
      </c>
      <c r="L152" s="49" t="s">
        <v>235</v>
      </c>
      <c r="M152" s="48" t="s">
        <v>28</v>
      </c>
      <c r="N152" s="48" t="s">
        <v>28</v>
      </c>
      <c r="O152" s="48" t="s">
        <v>28</v>
      </c>
      <c r="P152" s="48" t="s">
        <v>28</v>
      </c>
      <c r="Q152" s="48" t="s">
        <v>28</v>
      </c>
      <c r="R152" s="48" t="s">
        <v>28</v>
      </c>
      <c r="S152" s="48" t="s">
        <v>24</v>
      </c>
      <c r="T152" s="48" t="s">
        <v>24</v>
      </c>
      <c r="U152" s="50">
        <v>1</v>
      </c>
      <c r="V152" s="50">
        <v>0</v>
      </c>
    </row>
    <row r="153" spans="1:22" ht="24" customHeight="1" x14ac:dyDescent="0.2">
      <c r="A153" s="45">
        <v>3086</v>
      </c>
      <c r="B153" s="46">
        <v>49807</v>
      </c>
      <c r="C153" s="46">
        <v>17876</v>
      </c>
      <c r="D153" s="47" t="s">
        <v>231</v>
      </c>
      <c r="E153" s="47" t="s">
        <v>35</v>
      </c>
      <c r="F153" s="46">
        <v>12.996783000000001</v>
      </c>
      <c r="G153" s="46">
        <v>77.589045999999996</v>
      </c>
      <c r="H153" s="47" t="s">
        <v>306</v>
      </c>
      <c r="I153" s="31">
        <v>21500</v>
      </c>
      <c r="J153" s="48" t="s">
        <v>241</v>
      </c>
      <c r="K153" s="49" t="s">
        <v>242</v>
      </c>
      <c r="L153" s="49" t="s">
        <v>235</v>
      </c>
      <c r="M153" s="48" t="s">
        <v>28</v>
      </c>
      <c r="N153" s="48" t="s">
        <v>28</v>
      </c>
      <c r="O153" s="48" t="s">
        <v>28</v>
      </c>
      <c r="P153" s="48" t="s">
        <v>24</v>
      </c>
      <c r="Q153" s="48" t="s">
        <v>28</v>
      </c>
      <c r="R153" s="48" t="s">
        <v>28</v>
      </c>
      <c r="S153" s="48" t="s">
        <v>24</v>
      </c>
      <c r="T153" s="48" t="s">
        <v>24</v>
      </c>
      <c r="U153" s="50">
        <v>1</v>
      </c>
      <c r="V153" s="50">
        <v>0</v>
      </c>
    </row>
    <row r="154" spans="1:22" ht="24" customHeight="1" x14ac:dyDescent="0.2">
      <c r="A154" s="45">
        <v>3087</v>
      </c>
      <c r="B154" s="46">
        <v>49711</v>
      </c>
      <c r="C154" s="46"/>
      <c r="D154" s="47" t="s">
        <v>231</v>
      </c>
      <c r="E154" s="47" t="s">
        <v>35</v>
      </c>
      <c r="F154" s="46">
        <v>11.930182</v>
      </c>
      <c r="G154" s="46">
        <v>79.797144000000003</v>
      </c>
      <c r="H154" s="47" t="s">
        <v>307</v>
      </c>
      <c r="I154" s="31">
        <v>7200</v>
      </c>
      <c r="J154" s="48" t="s">
        <v>308</v>
      </c>
      <c r="K154" s="49" t="s">
        <v>309</v>
      </c>
      <c r="L154" s="49" t="s">
        <v>235</v>
      </c>
      <c r="M154" s="48" t="s">
        <v>28</v>
      </c>
      <c r="N154" s="48" t="s">
        <v>28</v>
      </c>
      <c r="O154" s="48" t="s">
        <v>28</v>
      </c>
      <c r="P154" s="48" t="s">
        <v>28</v>
      </c>
      <c r="Q154" s="48" t="s">
        <v>24</v>
      </c>
      <c r="R154" s="48" t="s">
        <v>28</v>
      </c>
      <c r="S154" s="48" t="s">
        <v>24</v>
      </c>
      <c r="T154" s="48" t="s">
        <v>24</v>
      </c>
      <c r="U154" s="50">
        <v>1</v>
      </c>
      <c r="V154" s="50">
        <v>0</v>
      </c>
    </row>
    <row r="155" spans="1:22" ht="24" customHeight="1" x14ac:dyDescent="0.2">
      <c r="A155" s="45">
        <v>3093</v>
      </c>
      <c r="B155" s="46">
        <v>48279</v>
      </c>
      <c r="C155" s="46">
        <v>17019</v>
      </c>
      <c r="D155" s="47" t="s">
        <v>231</v>
      </c>
      <c r="E155" s="47" t="s">
        <v>35</v>
      </c>
      <c r="F155" s="46">
        <v>20.560451</v>
      </c>
      <c r="G155" s="46">
        <v>85.996567999999996</v>
      </c>
      <c r="H155" s="47" t="s">
        <v>310</v>
      </c>
      <c r="I155" s="31">
        <v>51500</v>
      </c>
      <c r="J155" s="48" t="s">
        <v>262</v>
      </c>
      <c r="K155" s="49" t="s">
        <v>263</v>
      </c>
      <c r="L155" s="49" t="s">
        <v>235</v>
      </c>
      <c r="M155" s="48" t="s">
        <v>28</v>
      </c>
      <c r="N155" s="48" t="s">
        <v>24</v>
      </c>
      <c r="O155" s="48" t="s">
        <v>28</v>
      </c>
      <c r="P155" s="48" t="s">
        <v>24</v>
      </c>
      <c r="Q155" s="48" t="s">
        <v>24</v>
      </c>
      <c r="R155" s="48" t="s">
        <v>28</v>
      </c>
      <c r="S155" s="48" t="s">
        <v>24</v>
      </c>
      <c r="T155" s="48" t="s">
        <v>24</v>
      </c>
      <c r="U155" s="50">
        <v>1</v>
      </c>
      <c r="V155" s="50">
        <v>0</v>
      </c>
    </row>
    <row r="156" spans="1:22" ht="24" customHeight="1" x14ac:dyDescent="0.2">
      <c r="A156" s="45">
        <v>3094</v>
      </c>
      <c r="B156" s="46">
        <v>48277</v>
      </c>
      <c r="C156" s="46">
        <v>17019</v>
      </c>
      <c r="D156" s="47" t="s">
        <v>231</v>
      </c>
      <c r="E156" s="47" t="s">
        <v>35</v>
      </c>
      <c r="F156" s="46">
        <v>11.995912000000001</v>
      </c>
      <c r="G156" s="46">
        <v>77.962474999999998</v>
      </c>
      <c r="H156" s="47" t="s">
        <v>311</v>
      </c>
      <c r="I156" s="31">
        <v>29000</v>
      </c>
      <c r="J156" s="48" t="s">
        <v>244</v>
      </c>
      <c r="K156" s="49" t="s">
        <v>245</v>
      </c>
      <c r="L156" s="49" t="s">
        <v>235</v>
      </c>
      <c r="M156" s="48" t="s">
        <v>28</v>
      </c>
      <c r="N156" s="48" t="s">
        <v>28</v>
      </c>
      <c r="O156" s="48" t="s">
        <v>28</v>
      </c>
      <c r="P156" s="48" t="s">
        <v>28</v>
      </c>
      <c r="Q156" s="48" t="s">
        <v>28</v>
      </c>
      <c r="R156" s="48" t="s">
        <v>28</v>
      </c>
      <c r="S156" s="48" t="s">
        <v>24</v>
      </c>
      <c r="T156" s="48" t="s">
        <v>24</v>
      </c>
      <c r="U156" s="50">
        <v>1</v>
      </c>
      <c r="V156" s="50">
        <v>0</v>
      </c>
    </row>
    <row r="157" spans="1:22" ht="24" customHeight="1" x14ac:dyDescent="0.2">
      <c r="A157" s="45">
        <v>3095</v>
      </c>
      <c r="B157" s="46">
        <v>48286</v>
      </c>
      <c r="C157" s="46">
        <v>17019</v>
      </c>
      <c r="D157" s="47" t="s">
        <v>231</v>
      </c>
      <c r="E157" s="47" t="s">
        <v>35</v>
      </c>
      <c r="F157" s="46">
        <v>12.961084</v>
      </c>
      <c r="G157" s="46">
        <v>77.582301999999999</v>
      </c>
      <c r="H157" s="47" t="s">
        <v>312</v>
      </c>
      <c r="I157" s="31">
        <v>27500</v>
      </c>
      <c r="J157" s="48" t="s">
        <v>236</v>
      </c>
      <c r="K157" s="49" t="s">
        <v>237</v>
      </c>
      <c r="L157" s="49" t="s">
        <v>235</v>
      </c>
      <c r="M157" s="48" t="s">
        <v>28</v>
      </c>
      <c r="N157" s="48" t="s">
        <v>28</v>
      </c>
      <c r="O157" s="48" t="s">
        <v>28</v>
      </c>
      <c r="P157" s="48" t="s">
        <v>28</v>
      </c>
      <c r="Q157" s="48" t="s">
        <v>28</v>
      </c>
      <c r="R157" s="48" t="s">
        <v>28</v>
      </c>
      <c r="S157" s="48" t="s">
        <v>24</v>
      </c>
      <c r="T157" s="48" t="s">
        <v>24</v>
      </c>
      <c r="U157" s="50">
        <v>1</v>
      </c>
      <c r="V157" s="50">
        <v>0</v>
      </c>
    </row>
    <row r="158" spans="1:22" ht="24" customHeight="1" x14ac:dyDescent="0.2">
      <c r="A158" s="45">
        <v>3096</v>
      </c>
      <c r="B158" s="46">
        <v>48281</v>
      </c>
      <c r="C158" s="46">
        <v>17019</v>
      </c>
      <c r="D158" s="47" t="s">
        <v>231</v>
      </c>
      <c r="E158" s="47" t="s">
        <v>35</v>
      </c>
      <c r="F158" s="46">
        <v>13.065979</v>
      </c>
      <c r="G158" s="46">
        <v>74.798719000000006</v>
      </c>
      <c r="H158" s="47" t="s">
        <v>313</v>
      </c>
      <c r="I158" s="31">
        <v>31500</v>
      </c>
      <c r="J158" s="48" t="s">
        <v>314</v>
      </c>
      <c r="K158" s="49" t="s">
        <v>315</v>
      </c>
      <c r="L158" s="49" t="s">
        <v>235</v>
      </c>
      <c r="M158" s="48" t="s">
        <v>28</v>
      </c>
      <c r="N158" s="48" t="s">
        <v>24</v>
      </c>
      <c r="O158" s="48" t="s">
        <v>28</v>
      </c>
      <c r="P158" s="48" t="s">
        <v>28</v>
      </c>
      <c r="Q158" s="48" t="s">
        <v>28</v>
      </c>
      <c r="R158" s="48" t="s">
        <v>28</v>
      </c>
      <c r="S158" s="48" t="s">
        <v>24</v>
      </c>
      <c r="T158" s="48" t="s">
        <v>24</v>
      </c>
      <c r="U158" s="50">
        <v>1</v>
      </c>
      <c r="V158" s="50">
        <v>0</v>
      </c>
    </row>
    <row r="159" spans="1:22" ht="24" customHeight="1" x14ac:dyDescent="0.2">
      <c r="A159" s="45">
        <v>3100</v>
      </c>
      <c r="B159" s="46">
        <v>49899</v>
      </c>
      <c r="C159" s="46">
        <v>17035</v>
      </c>
      <c r="D159" s="47" t="s">
        <v>231</v>
      </c>
      <c r="E159" s="47" t="s">
        <v>35</v>
      </c>
      <c r="F159" s="46">
        <v>18.104649999999999</v>
      </c>
      <c r="G159" s="46">
        <v>78.952596999999997</v>
      </c>
      <c r="H159" s="47" t="s">
        <v>316</v>
      </c>
      <c r="I159" s="31">
        <v>46000</v>
      </c>
      <c r="J159" s="48" t="s">
        <v>236</v>
      </c>
      <c r="K159" s="49" t="s">
        <v>237</v>
      </c>
      <c r="L159" s="49" t="s">
        <v>235</v>
      </c>
      <c r="M159" s="48" t="s">
        <v>28</v>
      </c>
      <c r="N159" s="48" t="s">
        <v>28</v>
      </c>
      <c r="O159" s="48" t="s">
        <v>28</v>
      </c>
      <c r="P159" s="48" t="s">
        <v>28</v>
      </c>
      <c r="Q159" s="48" t="s">
        <v>28</v>
      </c>
      <c r="R159" s="48" t="s">
        <v>28</v>
      </c>
      <c r="S159" s="48" t="s">
        <v>24</v>
      </c>
      <c r="T159" s="48" t="s">
        <v>24</v>
      </c>
      <c r="U159" s="50">
        <v>1</v>
      </c>
      <c r="V159" s="50">
        <v>0</v>
      </c>
    </row>
    <row r="160" spans="1:22" ht="24" customHeight="1" x14ac:dyDescent="0.2">
      <c r="A160" s="45">
        <v>3112</v>
      </c>
      <c r="B160" s="46">
        <v>49451</v>
      </c>
      <c r="C160" s="46">
        <v>12558</v>
      </c>
      <c r="D160" s="47" t="s">
        <v>231</v>
      </c>
      <c r="E160" s="47" t="s">
        <v>35</v>
      </c>
      <c r="F160" s="46">
        <v>34.040730000000003</v>
      </c>
      <c r="G160" s="46">
        <v>74.814840000000004</v>
      </c>
      <c r="H160" s="47" t="s">
        <v>317</v>
      </c>
      <c r="I160" s="31">
        <v>9200</v>
      </c>
      <c r="J160" s="48" t="s">
        <v>254</v>
      </c>
      <c r="K160" s="49" t="s">
        <v>255</v>
      </c>
      <c r="L160" s="49" t="s">
        <v>200</v>
      </c>
      <c r="M160" s="48" t="s">
        <v>28</v>
      </c>
      <c r="N160" s="48" t="s">
        <v>24</v>
      </c>
      <c r="O160" s="48" t="s">
        <v>28</v>
      </c>
      <c r="P160" s="48" t="s">
        <v>28</v>
      </c>
      <c r="Q160" s="48" t="s">
        <v>28</v>
      </c>
      <c r="R160" s="48" t="s">
        <v>28</v>
      </c>
      <c r="S160" s="48" t="s">
        <v>24</v>
      </c>
      <c r="T160" s="48" t="s">
        <v>24</v>
      </c>
      <c r="U160" s="50">
        <v>1</v>
      </c>
      <c r="V160" s="50">
        <v>0</v>
      </c>
    </row>
    <row r="161" spans="1:22" ht="24" customHeight="1" x14ac:dyDescent="0.2">
      <c r="A161" s="45">
        <v>3116</v>
      </c>
      <c r="B161" s="46">
        <v>49953</v>
      </c>
      <c r="C161" s="46"/>
      <c r="D161" s="47" t="s">
        <v>231</v>
      </c>
      <c r="E161" s="47" t="s">
        <v>35</v>
      </c>
      <c r="F161" s="46">
        <v>15.85</v>
      </c>
      <c r="G161" s="46">
        <v>74.5</v>
      </c>
      <c r="H161" s="47" t="s">
        <v>318</v>
      </c>
      <c r="I161" s="31">
        <v>32500</v>
      </c>
      <c r="J161" s="48" t="s">
        <v>252</v>
      </c>
      <c r="K161" s="49" t="s">
        <v>253</v>
      </c>
      <c r="L161" s="49" t="s">
        <v>200</v>
      </c>
      <c r="M161" s="48" t="s">
        <v>28</v>
      </c>
      <c r="N161" s="48" t="s">
        <v>28</v>
      </c>
      <c r="O161" s="48" t="s">
        <v>28</v>
      </c>
      <c r="P161" s="48" t="s">
        <v>28</v>
      </c>
      <c r="Q161" s="48" t="s">
        <v>28</v>
      </c>
      <c r="R161" s="48" t="s">
        <v>28</v>
      </c>
      <c r="S161" s="48" t="s">
        <v>24</v>
      </c>
      <c r="T161" s="48" t="s">
        <v>24</v>
      </c>
      <c r="U161" s="50">
        <v>1</v>
      </c>
      <c r="V161" s="50">
        <v>0</v>
      </c>
    </row>
    <row r="162" spans="1:22" ht="24" customHeight="1" x14ac:dyDescent="0.2">
      <c r="A162" s="45">
        <v>3118</v>
      </c>
      <c r="B162" s="46">
        <v>49809</v>
      </c>
      <c r="C162" s="46"/>
      <c r="D162" s="47" t="s">
        <v>231</v>
      </c>
      <c r="E162" s="47" t="s">
        <v>35</v>
      </c>
      <c r="F162" s="46">
        <v>24.063407999999999</v>
      </c>
      <c r="G162" s="46">
        <v>85.303314</v>
      </c>
      <c r="H162" s="47" t="s">
        <v>319</v>
      </c>
      <c r="I162" s="31">
        <v>13000</v>
      </c>
      <c r="J162" s="48" t="s">
        <v>238</v>
      </c>
      <c r="K162" s="49" t="s">
        <v>239</v>
      </c>
      <c r="L162" s="49" t="s">
        <v>235</v>
      </c>
      <c r="M162" s="48" t="s">
        <v>28</v>
      </c>
      <c r="N162" s="48" t="s">
        <v>28</v>
      </c>
      <c r="O162" s="48" t="s">
        <v>28</v>
      </c>
      <c r="P162" s="48" t="s">
        <v>28</v>
      </c>
      <c r="Q162" s="48" t="s">
        <v>28</v>
      </c>
      <c r="R162" s="48" t="s">
        <v>28</v>
      </c>
      <c r="S162" s="48" t="s">
        <v>24</v>
      </c>
      <c r="T162" s="48" t="s">
        <v>24</v>
      </c>
      <c r="U162" s="50">
        <v>1</v>
      </c>
      <c r="V162" s="50">
        <v>0</v>
      </c>
    </row>
    <row r="163" spans="1:22" ht="24" customHeight="1" x14ac:dyDescent="0.2">
      <c r="A163" s="45">
        <v>3122</v>
      </c>
      <c r="B163" s="46">
        <v>48306</v>
      </c>
      <c r="C163" s="46">
        <v>17301</v>
      </c>
      <c r="D163" s="47" t="s">
        <v>231</v>
      </c>
      <c r="E163" s="47" t="s">
        <v>35</v>
      </c>
      <c r="F163" s="46">
        <v>22.843397</v>
      </c>
      <c r="G163" s="46">
        <v>87.340286000000006</v>
      </c>
      <c r="H163" s="47" t="s">
        <v>320</v>
      </c>
      <c r="I163" s="31">
        <v>11000</v>
      </c>
      <c r="J163" s="48" t="s">
        <v>238</v>
      </c>
      <c r="K163" s="49" t="s">
        <v>239</v>
      </c>
      <c r="L163" s="49" t="s">
        <v>235</v>
      </c>
      <c r="M163" s="48" t="s">
        <v>28</v>
      </c>
      <c r="N163" s="48" t="s">
        <v>28</v>
      </c>
      <c r="O163" s="48" t="s">
        <v>28</v>
      </c>
      <c r="P163" s="48" t="s">
        <v>28</v>
      </c>
      <c r="Q163" s="48" t="s">
        <v>28</v>
      </c>
      <c r="R163" s="48" t="s">
        <v>28</v>
      </c>
      <c r="S163" s="48" t="s">
        <v>24</v>
      </c>
      <c r="T163" s="48" t="s">
        <v>24</v>
      </c>
      <c r="U163" s="50">
        <v>1</v>
      </c>
      <c r="V163" s="50">
        <v>0</v>
      </c>
    </row>
    <row r="164" spans="1:22" ht="24" customHeight="1" x14ac:dyDescent="0.2">
      <c r="A164" s="45">
        <v>3124</v>
      </c>
      <c r="B164" s="46">
        <v>48315</v>
      </c>
      <c r="C164" s="46">
        <v>17301</v>
      </c>
      <c r="D164" s="47" t="s">
        <v>231</v>
      </c>
      <c r="E164" s="47" t="s">
        <v>35</v>
      </c>
      <c r="F164" s="46">
        <v>20.968601</v>
      </c>
      <c r="G164" s="46">
        <v>81.295597000000001</v>
      </c>
      <c r="H164" s="47" t="s">
        <v>321</v>
      </c>
      <c r="I164" s="31">
        <v>2200</v>
      </c>
      <c r="J164" s="48" t="s">
        <v>266</v>
      </c>
      <c r="K164" s="49" t="s">
        <v>267</v>
      </c>
      <c r="L164" s="49" t="s">
        <v>235</v>
      </c>
      <c r="M164" s="48" t="s">
        <v>28</v>
      </c>
      <c r="N164" s="48" t="s">
        <v>28</v>
      </c>
      <c r="O164" s="48" t="s">
        <v>28</v>
      </c>
      <c r="P164" s="48" t="s">
        <v>28</v>
      </c>
      <c r="Q164" s="48" t="s">
        <v>28</v>
      </c>
      <c r="R164" s="48" t="s">
        <v>28</v>
      </c>
      <c r="S164" s="48" t="s">
        <v>24</v>
      </c>
      <c r="T164" s="48" t="s">
        <v>24</v>
      </c>
      <c r="U164" s="50">
        <v>1</v>
      </c>
      <c r="V164" s="50">
        <v>0</v>
      </c>
    </row>
    <row r="165" spans="1:22" ht="24" customHeight="1" x14ac:dyDescent="0.2">
      <c r="A165" s="45">
        <v>3128</v>
      </c>
      <c r="B165" s="46">
        <v>48313</v>
      </c>
      <c r="C165" s="46">
        <v>17301</v>
      </c>
      <c r="D165" s="47" t="s">
        <v>231</v>
      </c>
      <c r="E165" s="47" t="s">
        <v>35</v>
      </c>
      <c r="F165" s="46">
        <v>18.822151000000002</v>
      </c>
      <c r="G165" s="46">
        <v>78.714557999999997</v>
      </c>
      <c r="H165" s="47" t="s">
        <v>322</v>
      </c>
      <c r="I165" s="31">
        <v>259000</v>
      </c>
      <c r="J165" s="48" t="s">
        <v>236</v>
      </c>
      <c r="K165" s="49" t="s">
        <v>237</v>
      </c>
      <c r="L165" s="49" t="s">
        <v>235</v>
      </c>
      <c r="M165" s="48" t="s">
        <v>28</v>
      </c>
      <c r="N165" s="48" t="s">
        <v>28</v>
      </c>
      <c r="O165" s="48" t="s">
        <v>28</v>
      </c>
      <c r="P165" s="48" t="s">
        <v>28</v>
      </c>
      <c r="Q165" s="48" t="s">
        <v>28</v>
      </c>
      <c r="R165" s="48" t="s">
        <v>28</v>
      </c>
      <c r="S165" s="48" t="s">
        <v>24</v>
      </c>
      <c r="T165" s="48" t="s">
        <v>24</v>
      </c>
      <c r="U165" s="50">
        <v>5</v>
      </c>
      <c r="V165" s="50">
        <v>0</v>
      </c>
    </row>
    <row r="166" spans="1:22" ht="24" customHeight="1" x14ac:dyDescent="0.2">
      <c r="A166" s="45">
        <v>3129</v>
      </c>
      <c r="B166" s="46">
        <v>49784</v>
      </c>
      <c r="C166" s="46"/>
      <c r="D166" s="47" t="s">
        <v>231</v>
      </c>
      <c r="E166" s="47" t="s">
        <v>35</v>
      </c>
      <c r="F166" s="46">
        <v>26.299354999999998</v>
      </c>
      <c r="G166" s="46">
        <v>87.975859</v>
      </c>
      <c r="H166" s="47" t="s">
        <v>323</v>
      </c>
      <c r="I166" s="31">
        <v>15000</v>
      </c>
      <c r="J166" s="48" t="s">
        <v>252</v>
      </c>
      <c r="K166" s="49" t="s">
        <v>253</v>
      </c>
      <c r="L166" s="49" t="s">
        <v>200</v>
      </c>
      <c r="M166" s="48" t="s">
        <v>28</v>
      </c>
      <c r="N166" s="48" t="s">
        <v>28</v>
      </c>
      <c r="O166" s="48" t="s">
        <v>28</v>
      </c>
      <c r="P166" s="48" t="s">
        <v>28</v>
      </c>
      <c r="Q166" s="48" t="s">
        <v>28</v>
      </c>
      <c r="R166" s="48" t="s">
        <v>28</v>
      </c>
      <c r="S166" s="48" t="s">
        <v>24</v>
      </c>
      <c r="T166" s="48" t="s">
        <v>24</v>
      </c>
      <c r="U166" s="50">
        <v>1</v>
      </c>
      <c r="V166" s="50">
        <v>0</v>
      </c>
    </row>
    <row r="167" spans="1:22" ht="24" customHeight="1" x14ac:dyDescent="0.2">
      <c r="A167" s="45">
        <v>3132</v>
      </c>
      <c r="B167" s="46">
        <v>49811</v>
      </c>
      <c r="C167" s="46"/>
      <c r="D167" s="47" t="s">
        <v>231</v>
      </c>
      <c r="E167" s="47" t="s">
        <v>35</v>
      </c>
      <c r="F167" s="46">
        <v>16.354319</v>
      </c>
      <c r="G167" s="46">
        <v>79.972397000000001</v>
      </c>
      <c r="H167" s="47" t="s">
        <v>324</v>
      </c>
      <c r="I167" s="31">
        <v>9200</v>
      </c>
      <c r="J167" s="48" t="s">
        <v>236</v>
      </c>
      <c r="K167" s="49" t="s">
        <v>237</v>
      </c>
      <c r="L167" s="49" t="s">
        <v>235</v>
      </c>
      <c r="M167" s="48" t="s">
        <v>28</v>
      </c>
      <c r="N167" s="48" t="s">
        <v>28</v>
      </c>
      <c r="O167" s="48" t="s">
        <v>28</v>
      </c>
      <c r="P167" s="48" t="s">
        <v>28</v>
      </c>
      <c r="Q167" s="48" t="s">
        <v>28</v>
      </c>
      <c r="R167" s="48" t="s">
        <v>28</v>
      </c>
      <c r="S167" s="48" t="s">
        <v>24</v>
      </c>
      <c r="T167" s="48" t="s">
        <v>24</v>
      </c>
      <c r="U167" s="50">
        <v>1</v>
      </c>
      <c r="V167" s="50">
        <v>0</v>
      </c>
    </row>
    <row r="168" spans="1:22" ht="24" customHeight="1" x14ac:dyDescent="0.2">
      <c r="A168" s="45">
        <v>3135</v>
      </c>
      <c r="B168" s="46">
        <v>49452</v>
      </c>
      <c r="C168" s="46">
        <v>17287</v>
      </c>
      <c r="D168" s="47" t="s">
        <v>231</v>
      </c>
      <c r="E168" s="47" t="s">
        <v>35</v>
      </c>
      <c r="F168" s="46">
        <v>33.93741</v>
      </c>
      <c r="G168" s="46">
        <v>74.640950000000004</v>
      </c>
      <c r="H168" s="47" t="s">
        <v>325</v>
      </c>
      <c r="I168" s="31">
        <v>6700</v>
      </c>
      <c r="J168" s="48" t="s">
        <v>254</v>
      </c>
      <c r="K168" s="49" t="s">
        <v>255</v>
      </c>
      <c r="L168" s="49" t="s">
        <v>200</v>
      </c>
      <c r="M168" s="48" t="s">
        <v>28</v>
      </c>
      <c r="N168" s="48" t="s">
        <v>24</v>
      </c>
      <c r="O168" s="48" t="s">
        <v>28</v>
      </c>
      <c r="P168" s="48" t="s">
        <v>28</v>
      </c>
      <c r="Q168" s="48" t="s">
        <v>28</v>
      </c>
      <c r="R168" s="48" t="s">
        <v>28</v>
      </c>
      <c r="S168" s="48" t="s">
        <v>24</v>
      </c>
      <c r="T168" s="48" t="s">
        <v>24</v>
      </c>
      <c r="U168" s="50">
        <v>1</v>
      </c>
      <c r="V168" s="50">
        <v>0</v>
      </c>
    </row>
    <row r="169" spans="1:22" ht="24" customHeight="1" x14ac:dyDescent="0.2">
      <c r="A169" s="45">
        <v>3136</v>
      </c>
      <c r="B169" s="46">
        <v>49813</v>
      </c>
      <c r="C169" s="46">
        <v>20345</v>
      </c>
      <c r="D169" s="47" t="s">
        <v>231</v>
      </c>
      <c r="E169" s="47" t="s">
        <v>35</v>
      </c>
      <c r="F169" s="46">
        <v>26.227131</v>
      </c>
      <c r="G169" s="46">
        <v>73.019389000000004</v>
      </c>
      <c r="H169" s="47" t="s">
        <v>326</v>
      </c>
      <c r="I169" s="31">
        <v>7700</v>
      </c>
      <c r="J169" s="48" t="s">
        <v>264</v>
      </c>
      <c r="K169" s="49" t="s">
        <v>265</v>
      </c>
      <c r="L169" s="49" t="s">
        <v>235</v>
      </c>
      <c r="M169" s="48" t="s">
        <v>28</v>
      </c>
      <c r="N169" s="48" t="s">
        <v>24</v>
      </c>
      <c r="O169" s="48" t="s">
        <v>28</v>
      </c>
      <c r="P169" s="48" t="s">
        <v>28</v>
      </c>
      <c r="Q169" s="48" t="s">
        <v>28</v>
      </c>
      <c r="R169" s="48" t="s">
        <v>28</v>
      </c>
      <c r="S169" s="48" t="s">
        <v>24</v>
      </c>
      <c r="T169" s="48" t="s">
        <v>24</v>
      </c>
      <c r="U169" s="50">
        <v>1</v>
      </c>
      <c r="V169" s="50">
        <v>0</v>
      </c>
    </row>
    <row r="170" spans="1:22" ht="24" customHeight="1" x14ac:dyDescent="0.2">
      <c r="A170" s="45">
        <v>3137</v>
      </c>
      <c r="B170" s="46">
        <v>49849</v>
      </c>
      <c r="C170" s="46">
        <v>16208</v>
      </c>
      <c r="D170" s="47" t="s">
        <v>231</v>
      </c>
      <c r="E170" s="47" t="s">
        <v>35</v>
      </c>
      <c r="F170" s="46">
        <v>19.041938999999999</v>
      </c>
      <c r="G170" s="46">
        <v>72.850825</v>
      </c>
      <c r="H170" s="47" t="s">
        <v>327</v>
      </c>
      <c r="I170" s="31">
        <v>950</v>
      </c>
      <c r="J170" s="48" t="s">
        <v>233</v>
      </c>
      <c r="K170" s="49" t="s">
        <v>234</v>
      </c>
      <c r="L170" s="49" t="s">
        <v>235</v>
      </c>
      <c r="M170" s="48" t="s">
        <v>28</v>
      </c>
      <c r="N170" s="48" t="s">
        <v>28</v>
      </c>
      <c r="O170" s="48" t="s">
        <v>28</v>
      </c>
      <c r="P170" s="48" t="s">
        <v>24</v>
      </c>
      <c r="Q170" s="48" t="s">
        <v>28</v>
      </c>
      <c r="R170" s="48" t="s">
        <v>28</v>
      </c>
      <c r="S170" s="48" t="s">
        <v>24</v>
      </c>
      <c r="T170" s="48" t="s">
        <v>24</v>
      </c>
      <c r="U170" s="50">
        <v>1</v>
      </c>
      <c r="V170" s="50">
        <v>0</v>
      </c>
    </row>
    <row r="171" spans="1:22" ht="24" customHeight="1" x14ac:dyDescent="0.2">
      <c r="A171" s="45">
        <v>3146</v>
      </c>
      <c r="B171" s="46">
        <v>49453</v>
      </c>
      <c r="C171" s="46"/>
      <c r="D171" s="47" t="s">
        <v>231</v>
      </c>
      <c r="E171" s="47" t="s">
        <v>35</v>
      </c>
      <c r="F171" s="46">
        <v>29.58277</v>
      </c>
      <c r="G171" s="46">
        <v>80.233509999999995</v>
      </c>
      <c r="H171" s="47" t="s">
        <v>328</v>
      </c>
      <c r="I171" s="31">
        <v>650</v>
      </c>
      <c r="J171" s="48" t="s">
        <v>329</v>
      </c>
      <c r="K171" s="49" t="s">
        <v>330</v>
      </c>
      <c r="L171" s="49" t="s">
        <v>235</v>
      </c>
      <c r="M171" s="48" t="s">
        <v>28</v>
      </c>
      <c r="N171" s="48" t="s">
        <v>24</v>
      </c>
      <c r="O171" s="48" t="s">
        <v>28</v>
      </c>
      <c r="P171" s="48" t="s">
        <v>28</v>
      </c>
      <c r="Q171" s="48" t="s">
        <v>28</v>
      </c>
      <c r="R171" s="48" t="s">
        <v>28</v>
      </c>
      <c r="S171" s="48" t="s">
        <v>24</v>
      </c>
      <c r="T171" s="48" t="s">
        <v>24</v>
      </c>
      <c r="U171" s="50">
        <v>1</v>
      </c>
      <c r="V171" s="50">
        <v>0</v>
      </c>
    </row>
    <row r="172" spans="1:22" ht="24" customHeight="1" x14ac:dyDescent="0.2">
      <c r="A172" s="45">
        <v>3151</v>
      </c>
      <c r="B172" s="46">
        <v>49944</v>
      </c>
      <c r="C172" s="46">
        <v>19597</v>
      </c>
      <c r="D172" s="47" t="s">
        <v>231</v>
      </c>
      <c r="E172" s="47" t="s">
        <v>35</v>
      </c>
      <c r="F172" s="46">
        <v>17.37</v>
      </c>
      <c r="G172" s="46">
        <v>78.48</v>
      </c>
      <c r="H172" s="47" t="s">
        <v>331</v>
      </c>
      <c r="I172" s="31">
        <v>47500</v>
      </c>
      <c r="J172" s="48" t="s">
        <v>236</v>
      </c>
      <c r="K172" s="49" t="s">
        <v>237</v>
      </c>
      <c r="L172" s="49" t="s">
        <v>235</v>
      </c>
      <c r="M172" s="48" t="s">
        <v>28</v>
      </c>
      <c r="N172" s="48" t="s">
        <v>28</v>
      </c>
      <c r="O172" s="48" t="s">
        <v>28</v>
      </c>
      <c r="P172" s="48" t="s">
        <v>28</v>
      </c>
      <c r="Q172" s="48" t="s">
        <v>28</v>
      </c>
      <c r="R172" s="48" t="s">
        <v>28</v>
      </c>
      <c r="S172" s="48" t="s">
        <v>24</v>
      </c>
      <c r="T172" s="48" t="s">
        <v>24</v>
      </c>
      <c r="U172" s="50">
        <v>1</v>
      </c>
      <c r="V172" s="50">
        <v>0</v>
      </c>
    </row>
    <row r="173" spans="1:22" ht="24" customHeight="1" x14ac:dyDescent="0.2">
      <c r="A173" s="45">
        <v>3153</v>
      </c>
      <c r="B173" s="46">
        <v>48361</v>
      </c>
      <c r="C173" s="46">
        <v>17378</v>
      </c>
      <c r="D173" s="47" t="s">
        <v>231</v>
      </c>
      <c r="E173" s="47" t="s">
        <v>35</v>
      </c>
      <c r="F173" s="46">
        <v>21.461873000000001</v>
      </c>
      <c r="G173" s="46">
        <v>80.197626999999997</v>
      </c>
      <c r="H173" s="47" t="s">
        <v>332</v>
      </c>
      <c r="I173" s="31">
        <v>82500</v>
      </c>
      <c r="J173" s="48" t="s">
        <v>233</v>
      </c>
      <c r="K173" s="49" t="s">
        <v>234</v>
      </c>
      <c r="L173" s="49" t="s">
        <v>235</v>
      </c>
      <c r="M173" s="48" t="s">
        <v>28</v>
      </c>
      <c r="N173" s="48" t="s">
        <v>28</v>
      </c>
      <c r="O173" s="48" t="s">
        <v>28</v>
      </c>
      <c r="P173" s="48" t="s">
        <v>24</v>
      </c>
      <c r="Q173" s="48" t="s">
        <v>28</v>
      </c>
      <c r="R173" s="48" t="s">
        <v>28</v>
      </c>
      <c r="S173" s="48" t="s">
        <v>24</v>
      </c>
      <c r="T173" s="48" t="s">
        <v>24</v>
      </c>
      <c r="U173" s="50">
        <v>1</v>
      </c>
      <c r="V173" s="50">
        <v>0</v>
      </c>
    </row>
    <row r="174" spans="1:22" ht="24" customHeight="1" x14ac:dyDescent="0.2">
      <c r="A174" s="45">
        <v>3154</v>
      </c>
      <c r="B174" s="46">
        <v>49821</v>
      </c>
      <c r="C174" s="46">
        <v>17379</v>
      </c>
      <c r="D174" s="47" t="s">
        <v>231</v>
      </c>
      <c r="E174" s="47" t="s">
        <v>35</v>
      </c>
      <c r="F174" s="46">
        <v>18.438426</v>
      </c>
      <c r="G174" s="46">
        <v>74.506062999999997</v>
      </c>
      <c r="H174" s="47" t="s">
        <v>333</v>
      </c>
      <c r="I174" s="31">
        <v>414000</v>
      </c>
      <c r="J174" s="48" t="s">
        <v>233</v>
      </c>
      <c r="K174" s="49" t="s">
        <v>234</v>
      </c>
      <c r="L174" s="49" t="s">
        <v>235</v>
      </c>
      <c r="M174" s="48" t="s">
        <v>28</v>
      </c>
      <c r="N174" s="48" t="s">
        <v>28</v>
      </c>
      <c r="O174" s="48" t="s">
        <v>28</v>
      </c>
      <c r="P174" s="48" t="s">
        <v>24</v>
      </c>
      <c r="Q174" s="48" t="s">
        <v>28</v>
      </c>
      <c r="R174" s="48" t="s">
        <v>28</v>
      </c>
      <c r="S174" s="48" t="s">
        <v>24</v>
      </c>
      <c r="T174" s="48" t="s">
        <v>24</v>
      </c>
      <c r="U174" s="50">
        <v>8</v>
      </c>
      <c r="V174" s="50">
        <v>0</v>
      </c>
    </row>
    <row r="175" spans="1:22" ht="24" customHeight="1" x14ac:dyDescent="0.2">
      <c r="A175" s="45">
        <v>3157</v>
      </c>
      <c r="B175" s="46">
        <v>49785</v>
      </c>
      <c r="C175" s="46">
        <v>17633</v>
      </c>
      <c r="D175" s="47" t="s">
        <v>231</v>
      </c>
      <c r="E175" s="47" t="s">
        <v>35</v>
      </c>
      <c r="F175" s="46">
        <v>23.038074999999999</v>
      </c>
      <c r="G175" s="46">
        <v>72.630224999999996</v>
      </c>
      <c r="H175" s="47" t="s">
        <v>334</v>
      </c>
      <c r="I175" s="31">
        <v>1700</v>
      </c>
      <c r="J175" s="48" t="s">
        <v>268</v>
      </c>
      <c r="K175" s="49" t="s">
        <v>269</v>
      </c>
      <c r="L175" s="49" t="s">
        <v>200</v>
      </c>
      <c r="M175" s="48" t="s">
        <v>28</v>
      </c>
      <c r="N175" s="48" t="s">
        <v>24</v>
      </c>
      <c r="O175" s="48" t="s">
        <v>28</v>
      </c>
      <c r="P175" s="48" t="s">
        <v>28</v>
      </c>
      <c r="Q175" s="48" t="s">
        <v>28</v>
      </c>
      <c r="R175" s="48" t="s">
        <v>28</v>
      </c>
      <c r="S175" s="48" t="s">
        <v>24</v>
      </c>
      <c r="T175" s="48" t="s">
        <v>24</v>
      </c>
      <c r="U175" s="50">
        <v>1</v>
      </c>
      <c r="V175" s="50">
        <v>0</v>
      </c>
    </row>
    <row r="176" spans="1:22" ht="24" customHeight="1" x14ac:dyDescent="0.2">
      <c r="A176" s="45">
        <v>3162</v>
      </c>
      <c r="B176" s="46">
        <v>49841</v>
      </c>
      <c r="C176" s="46">
        <v>16164</v>
      </c>
      <c r="D176" s="47" t="s">
        <v>231</v>
      </c>
      <c r="E176" s="47" t="s">
        <v>35</v>
      </c>
      <c r="F176" s="46">
        <v>12.849836</v>
      </c>
      <c r="G176" s="46">
        <v>75.263778000000002</v>
      </c>
      <c r="H176" s="47" t="s">
        <v>335</v>
      </c>
      <c r="I176" s="31">
        <v>20500</v>
      </c>
      <c r="J176" s="48" t="s">
        <v>314</v>
      </c>
      <c r="K176" s="49" t="s">
        <v>315</v>
      </c>
      <c r="L176" s="49" t="s">
        <v>235</v>
      </c>
      <c r="M176" s="48" t="s">
        <v>28</v>
      </c>
      <c r="N176" s="48" t="s">
        <v>24</v>
      </c>
      <c r="O176" s="48" t="s">
        <v>28</v>
      </c>
      <c r="P176" s="48" t="s">
        <v>28</v>
      </c>
      <c r="Q176" s="48" t="s">
        <v>28</v>
      </c>
      <c r="R176" s="48" t="s">
        <v>28</v>
      </c>
      <c r="S176" s="48" t="s">
        <v>24</v>
      </c>
      <c r="T176" s="48" t="s">
        <v>24</v>
      </c>
      <c r="U176" s="50">
        <v>1</v>
      </c>
      <c r="V176" s="50">
        <v>0</v>
      </c>
    </row>
    <row r="177" spans="1:22" ht="24" customHeight="1" x14ac:dyDescent="0.2">
      <c r="A177" s="45">
        <v>3163</v>
      </c>
      <c r="B177" s="46">
        <v>49824</v>
      </c>
      <c r="C177" s="46">
        <v>17747</v>
      </c>
      <c r="D177" s="47" t="s">
        <v>231</v>
      </c>
      <c r="E177" s="47" t="s">
        <v>35</v>
      </c>
      <c r="F177" s="46">
        <v>9.3800830000000008</v>
      </c>
      <c r="G177" s="46">
        <v>76.685592</v>
      </c>
      <c r="H177" s="47" t="s">
        <v>336</v>
      </c>
      <c r="I177" s="31">
        <v>409000</v>
      </c>
      <c r="J177" s="48" t="s">
        <v>247</v>
      </c>
      <c r="K177" s="49" t="s">
        <v>248</v>
      </c>
      <c r="L177" s="49" t="s">
        <v>235</v>
      </c>
      <c r="M177" s="48" t="s">
        <v>28</v>
      </c>
      <c r="N177" s="48" t="s">
        <v>28</v>
      </c>
      <c r="O177" s="48" t="s">
        <v>28</v>
      </c>
      <c r="P177" s="48" t="s">
        <v>28</v>
      </c>
      <c r="Q177" s="48" t="s">
        <v>28</v>
      </c>
      <c r="R177" s="48" t="s">
        <v>28</v>
      </c>
      <c r="S177" s="48" t="s">
        <v>24</v>
      </c>
      <c r="T177" s="48" t="s">
        <v>24</v>
      </c>
      <c r="U177" s="50">
        <v>8</v>
      </c>
      <c r="V177" s="50">
        <v>0</v>
      </c>
    </row>
    <row r="178" spans="1:22" ht="24" customHeight="1" x14ac:dyDescent="0.2">
      <c r="A178" s="45">
        <v>3169</v>
      </c>
      <c r="B178" s="46">
        <v>48363</v>
      </c>
      <c r="C178" s="46">
        <v>13761</v>
      </c>
      <c r="D178" s="47" t="s">
        <v>231</v>
      </c>
      <c r="E178" s="47" t="s">
        <v>35</v>
      </c>
      <c r="F178" s="46">
        <v>17.417003000000001</v>
      </c>
      <c r="G178" s="46">
        <v>78.477119000000002</v>
      </c>
      <c r="H178" s="47" t="s">
        <v>337</v>
      </c>
      <c r="I178" s="31">
        <v>11500</v>
      </c>
      <c r="J178" s="48" t="s">
        <v>236</v>
      </c>
      <c r="K178" s="49" t="s">
        <v>237</v>
      </c>
      <c r="L178" s="49" t="s">
        <v>200</v>
      </c>
      <c r="M178" s="48" t="s">
        <v>28</v>
      </c>
      <c r="N178" s="48" t="s">
        <v>28</v>
      </c>
      <c r="O178" s="48" t="s">
        <v>28</v>
      </c>
      <c r="P178" s="48" t="s">
        <v>28</v>
      </c>
      <c r="Q178" s="48" t="s">
        <v>28</v>
      </c>
      <c r="R178" s="48" t="s">
        <v>28</v>
      </c>
      <c r="S178" s="48" t="s">
        <v>24</v>
      </c>
      <c r="T178" s="48" t="s">
        <v>24</v>
      </c>
      <c r="U178" s="50">
        <v>1</v>
      </c>
      <c r="V178" s="50">
        <v>0</v>
      </c>
    </row>
    <row r="179" spans="1:22" ht="24" customHeight="1" x14ac:dyDescent="0.2">
      <c r="A179" s="45">
        <v>3171</v>
      </c>
      <c r="B179" s="46">
        <v>48365</v>
      </c>
      <c r="C179" s="46">
        <v>13761</v>
      </c>
      <c r="D179" s="47" t="s">
        <v>231</v>
      </c>
      <c r="E179" s="47" t="s">
        <v>35</v>
      </c>
      <c r="F179" s="46">
        <v>23.542421000000001</v>
      </c>
      <c r="G179" s="46">
        <v>70.875573000000003</v>
      </c>
      <c r="H179" s="47" t="s">
        <v>338</v>
      </c>
      <c r="I179" s="31">
        <v>6500</v>
      </c>
      <c r="J179" s="48" t="s">
        <v>268</v>
      </c>
      <c r="K179" s="49" t="s">
        <v>269</v>
      </c>
      <c r="L179" s="49" t="s">
        <v>200</v>
      </c>
      <c r="M179" s="48" t="s">
        <v>28</v>
      </c>
      <c r="N179" s="48" t="s">
        <v>24</v>
      </c>
      <c r="O179" s="48" t="s">
        <v>28</v>
      </c>
      <c r="P179" s="48" t="s">
        <v>28</v>
      </c>
      <c r="Q179" s="48" t="s">
        <v>28</v>
      </c>
      <c r="R179" s="48" t="s">
        <v>28</v>
      </c>
      <c r="S179" s="48" t="s">
        <v>24</v>
      </c>
      <c r="T179" s="48" t="s">
        <v>24</v>
      </c>
      <c r="U179" s="50">
        <v>1</v>
      </c>
      <c r="V179" s="50">
        <v>0</v>
      </c>
    </row>
    <row r="180" spans="1:22" ht="24" customHeight="1" x14ac:dyDescent="0.2">
      <c r="A180" s="45">
        <v>3172</v>
      </c>
      <c r="B180" s="46">
        <v>48362</v>
      </c>
      <c r="C180" s="46">
        <v>13761</v>
      </c>
      <c r="D180" s="47" t="s">
        <v>231</v>
      </c>
      <c r="E180" s="47" t="s">
        <v>35</v>
      </c>
      <c r="F180" s="46">
        <v>28.367287000000001</v>
      </c>
      <c r="G180" s="46">
        <v>75.603414000000001</v>
      </c>
      <c r="H180" s="47" t="s">
        <v>339</v>
      </c>
      <c r="I180" s="31">
        <v>35000</v>
      </c>
      <c r="J180" s="48" t="s">
        <v>264</v>
      </c>
      <c r="K180" s="49" t="s">
        <v>265</v>
      </c>
      <c r="L180" s="49" t="s">
        <v>200</v>
      </c>
      <c r="M180" s="48" t="s">
        <v>28</v>
      </c>
      <c r="N180" s="48" t="s">
        <v>24</v>
      </c>
      <c r="O180" s="48" t="s">
        <v>28</v>
      </c>
      <c r="P180" s="48" t="s">
        <v>28</v>
      </c>
      <c r="Q180" s="48" t="s">
        <v>28</v>
      </c>
      <c r="R180" s="48" t="s">
        <v>28</v>
      </c>
      <c r="S180" s="48" t="s">
        <v>24</v>
      </c>
      <c r="T180" s="48" t="s">
        <v>24</v>
      </c>
      <c r="U180" s="50">
        <v>1</v>
      </c>
      <c r="V180" s="50">
        <v>0</v>
      </c>
    </row>
    <row r="181" spans="1:22" ht="24" customHeight="1" x14ac:dyDescent="0.2">
      <c r="A181" s="45">
        <v>3174</v>
      </c>
      <c r="B181" s="46">
        <v>49788</v>
      </c>
      <c r="C181" s="46">
        <v>17425</v>
      </c>
      <c r="D181" s="47" t="s">
        <v>231</v>
      </c>
      <c r="E181" s="47" t="s">
        <v>35</v>
      </c>
      <c r="F181" s="46">
        <v>14.872450000000001</v>
      </c>
      <c r="G181" s="46">
        <v>77.814823000000004</v>
      </c>
      <c r="H181" s="47" t="s">
        <v>340</v>
      </c>
      <c r="I181" s="31">
        <v>14000</v>
      </c>
      <c r="J181" s="48" t="s">
        <v>252</v>
      </c>
      <c r="K181" s="49" t="s">
        <v>253</v>
      </c>
      <c r="L181" s="49" t="s">
        <v>200</v>
      </c>
      <c r="M181" s="48" t="s">
        <v>28</v>
      </c>
      <c r="N181" s="48" t="s">
        <v>28</v>
      </c>
      <c r="O181" s="48" t="s">
        <v>28</v>
      </c>
      <c r="P181" s="48" t="s">
        <v>28</v>
      </c>
      <c r="Q181" s="48" t="s">
        <v>28</v>
      </c>
      <c r="R181" s="48" t="s">
        <v>28</v>
      </c>
      <c r="S181" s="48" t="s">
        <v>24</v>
      </c>
      <c r="T181" s="48" t="s">
        <v>24</v>
      </c>
      <c r="U181" s="50">
        <v>1</v>
      </c>
      <c r="V181" s="50">
        <v>0</v>
      </c>
    </row>
    <row r="182" spans="1:22" ht="24" customHeight="1" x14ac:dyDescent="0.2">
      <c r="A182" s="45">
        <v>3175</v>
      </c>
      <c r="B182" s="46">
        <v>49486</v>
      </c>
      <c r="C182" s="46"/>
      <c r="D182" s="47" t="s">
        <v>231</v>
      </c>
      <c r="E182" s="47" t="s">
        <v>35</v>
      </c>
      <c r="F182" s="46">
        <v>28.125</v>
      </c>
      <c r="G182" s="46">
        <v>78.908259999999999</v>
      </c>
      <c r="H182" s="47" t="s">
        <v>341</v>
      </c>
      <c r="I182" s="31">
        <v>7100</v>
      </c>
      <c r="J182" s="48" t="s">
        <v>252</v>
      </c>
      <c r="K182" s="49" t="s">
        <v>253</v>
      </c>
      <c r="L182" s="49" t="s">
        <v>200</v>
      </c>
      <c r="M182" s="48" t="s">
        <v>28</v>
      </c>
      <c r="N182" s="48" t="s">
        <v>28</v>
      </c>
      <c r="O182" s="48" t="s">
        <v>28</v>
      </c>
      <c r="P182" s="48" t="s">
        <v>28</v>
      </c>
      <c r="Q182" s="48" t="s">
        <v>28</v>
      </c>
      <c r="R182" s="48" t="s">
        <v>28</v>
      </c>
      <c r="S182" s="48" t="s">
        <v>24</v>
      </c>
      <c r="T182" s="48" t="s">
        <v>24</v>
      </c>
      <c r="U182" s="50">
        <v>1</v>
      </c>
      <c r="V182" s="50">
        <v>0</v>
      </c>
    </row>
    <row r="183" spans="1:22" ht="24" customHeight="1" x14ac:dyDescent="0.2">
      <c r="A183" s="45">
        <v>3176</v>
      </c>
      <c r="B183" s="46">
        <v>49828</v>
      </c>
      <c r="C183" s="46">
        <v>16324</v>
      </c>
      <c r="D183" s="47" t="s">
        <v>231</v>
      </c>
      <c r="E183" s="47" t="s">
        <v>35</v>
      </c>
      <c r="F183" s="46">
        <v>14.429064</v>
      </c>
      <c r="G183" s="46">
        <v>74.418597000000005</v>
      </c>
      <c r="H183" s="47" t="s">
        <v>342</v>
      </c>
      <c r="I183" s="31">
        <v>6200</v>
      </c>
      <c r="J183" s="48" t="s">
        <v>241</v>
      </c>
      <c r="K183" s="49" t="s">
        <v>242</v>
      </c>
      <c r="L183" s="49" t="s">
        <v>235</v>
      </c>
      <c r="M183" s="48" t="s">
        <v>28</v>
      </c>
      <c r="N183" s="48" t="s">
        <v>28</v>
      </c>
      <c r="O183" s="48" t="s">
        <v>28</v>
      </c>
      <c r="P183" s="48" t="s">
        <v>24</v>
      </c>
      <c r="Q183" s="48" t="s">
        <v>28</v>
      </c>
      <c r="R183" s="48" t="s">
        <v>28</v>
      </c>
      <c r="S183" s="48" t="s">
        <v>24</v>
      </c>
      <c r="T183" s="48" t="s">
        <v>24</v>
      </c>
      <c r="U183" s="50">
        <v>1</v>
      </c>
      <c r="V183" s="50">
        <v>0</v>
      </c>
    </row>
    <row r="184" spans="1:22" ht="24" customHeight="1" x14ac:dyDescent="0.2">
      <c r="A184" s="45">
        <v>3177</v>
      </c>
      <c r="B184" s="46">
        <v>48317</v>
      </c>
      <c r="C184" s="46">
        <v>20415</v>
      </c>
      <c r="D184" s="47" t="s">
        <v>231</v>
      </c>
      <c r="E184" s="47" t="s">
        <v>35</v>
      </c>
      <c r="F184" s="46">
        <v>33.049824000000001</v>
      </c>
      <c r="G184" s="46">
        <v>75.081163000000004</v>
      </c>
      <c r="H184" s="47" t="s">
        <v>343</v>
      </c>
      <c r="I184" s="31">
        <v>1800</v>
      </c>
      <c r="J184" s="48" t="s">
        <v>249</v>
      </c>
      <c r="K184" s="49" t="s">
        <v>250</v>
      </c>
      <c r="L184" s="49" t="s">
        <v>235</v>
      </c>
      <c r="M184" s="48" t="s">
        <v>28</v>
      </c>
      <c r="N184" s="48" t="s">
        <v>24</v>
      </c>
      <c r="O184" s="48" t="s">
        <v>28</v>
      </c>
      <c r="P184" s="48" t="s">
        <v>28</v>
      </c>
      <c r="Q184" s="48" t="s">
        <v>28</v>
      </c>
      <c r="R184" s="48" t="s">
        <v>28</v>
      </c>
      <c r="S184" s="48" t="s">
        <v>24</v>
      </c>
      <c r="T184" s="48" t="s">
        <v>24</v>
      </c>
      <c r="U184" s="50">
        <v>1</v>
      </c>
      <c r="V184" s="50">
        <v>0</v>
      </c>
    </row>
    <row r="185" spans="1:22" ht="24" customHeight="1" x14ac:dyDescent="0.2">
      <c r="A185" s="45">
        <v>3178</v>
      </c>
      <c r="B185" s="46">
        <v>48371</v>
      </c>
      <c r="C185" s="46">
        <v>17745</v>
      </c>
      <c r="D185" s="47" t="s">
        <v>231</v>
      </c>
      <c r="E185" s="47" t="s">
        <v>35</v>
      </c>
      <c r="F185" s="46">
        <v>26.270886999999998</v>
      </c>
      <c r="G185" s="46">
        <v>91.484419000000003</v>
      </c>
      <c r="H185" s="47" t="s">
        <v>344</v>
      </c>
      <c r="I185" s="31">
        <v>108000</v>
      </c>
      <c r="J185" s="48" t="s">
        <v>279</v>
      </c>
      <c r="K185" s="49" t="s">
        <v>280</v>
      </c>
      <c r="L185" s="49" t="s">
        <v>235</v>
      </c>
      <c r="M185" s="48" t="s">
        <v>28</v>
      </c>
      <c r="N185" s="48" t="s">
        <v>24</v>
      </c>
      <c r="O185" s="48" t="s">
        <v>28</v>
      </c>
      <c r="P185" s="48" t="s">
        <v>28</v>
      </c>
      <c r="Q185" s="48" t="s">
        <v>28</v>
      </c>
      <c r="R185" s="48" t="s">
        <v>28</v>
      </c>
      <c r="S185" s="48" t="s">
        <v>24</v>
      </c>
      <c r="T185" s="48" t="s">
        <v>24</v>
      </c>
      <c r="U185" s="50">
        <v>2</v>
      </c>
      <c r="V185" s="50">
        <v>0</v>
      </c>
    </row>
    <row r="186" spans="1:22" ht="24" customHeight="1" x14ac:dyDescent="0.2">
      <c r="A186" s="45">
        <v>3180</v>
      </c>
      <c r="B186" s="46">
        <v>48376</v>
      </c>
      <c r="C186" s="46">
        <v>17745</v>
      </c>
      <c r="D186" s="47" t="s">
        <v>231</v>
      </c>
      <c r="E186" s="47" t="s">
        <v>35</v>
      </c>
      <c r="F186" s="46">
        <v>12.920949999999999</v>
      </c>
      <c r="G186" s="46">
        <v>77.648238000000006</v>
      </c>
      <c r="H186" s="47" t="s">
        <v>345</v>
      </c>
      <c r="I186" s="31">
        <v>335000</v>
      </c>
      <c r="J186" s="48" t="s">
        <v>241</v>
      </c>
      <c r="K186" s="49" t="s">
        <v>242</v>
      </c>
      <c r="L186" s="49" t="s">
        <v>235</v>
      </c>
      <c r="M186" s="48" t="s">
        <v>28</v>
      </c>
      <c r="N186" s="48" t="s">
        <v>28</v>
      </c>
      <c r="O186" s="48" t="s">
        <v>28</v>
      </c>
      <c r="P186" s="48" t="s">
        <v>24</v>
      </c>
      <c r="Q186" s="48" t="s">
        <v>28</v>
      </c>
      <c r="R186" s="48" t="s">
        <v>28</v>
      </c>
      <c r="S186" s="48" t="s">
        <v>24</v>
      </c>
      <c r="T186" s="48" t="s">
        <v>24</v>
      </c>
      <c r="U186" s="50">
        <v>6</v>
      </c>
      <c r="V186" s="50">
        <v>0</v>
      </c>
    </row>
    <row r="187" spans="1:22" ht="24" customHeight="1" x14ac:dyDescent="0.2">
      <c r="A187" s="45">
        <v>3183</v>
      </c>
      <c r="B187" s="46">
        <v>49457</v>
      </c>
      <c r="C187" s="46">
        <v>16333</v>
      </c>
      <c r="D187" s="47" t="s">
        <v>231</v>
      </c>
      <c r="E187" s="47" t="s">
        <v>35</v>
      </c>
      <c r="F187" s="46">
        <v>33.734900000000003</v>
      </c>
      <c r="G187" s="46">
        <v>75.160219999999995</v>
      </c>
      <c r="H187" s="47" t="s">
        <v>346</v>
      </c>
      <c r="I187" s="31">
        <v>6300</v>
      </c>
      <c r="J187" s="48" t="s">
        <v>254</v>
      </c>
      <c r="K187" s="49" t="s">
        <v>255</v>
      </c>
      <c r="L187" s="49" t="s">
        <v>200</v>
      </c>
      <c r="M187" s="48" t="s">
        <v>28</v>
      </c>
      <c r="N187" s="48" t="s">
        <v>24</v>
      </c>
      <c r="O187" s="48" t="s">
        <v>28</v>
      </c>
      <c r="P187" s="48" t="s">
        <v>28</v>
      </c>
      <c r="Q187" s="48" t="s">
        <v>28</v>
      </c>
      <c r="R187" s="48" t="s">
        <v>28</v>
      </c>
      <c r="S187" s="48" t="s">
        <v>24</v>
      </c>
      <c r="T187" s="48" t="s">
        <v>24</v>
      </c>
      <c r="U187" s="50">
        <v>1</v>
      </c>
      <c r="V187" s="50">
        <v>0</v>
      </c>
    </row>
    <row r="188" spans="1:22" ht="24" customHeight="1" x14ac:dyDescent="0.2">
      <c r="A188" s="45">
        <v>3185</v>
      </c>
      <c r="B188" s="46">
        <v>48393</v>
      </c>
      <c r="C188" s="46">
        <v>17756</v>
      </c>
      <c r="D188" s="47" t="s">
        <v>231</v>
      </c>
      <c r="E188" s="47" t="s">
        <v>35</v>
      </c>
      <c r="F188" s="46">
        <v>23.171351000000001</v>
      </c>
      <c r="G188" s="46">
        <v>88.570215000000005</v>
      </c>
      <c r="H188" s="47" t="s">
        <v>347</v>
      </c>
      <c r="I188" s="31">
        <v>266000</v>
      </c>
      <c r="J188" s="48" t="s">
        <v>238</v>
      </c>
      <c r="K188" s="49" t="s">
        <v>239</v>
      </c>
      <c r="L188" s="49" t="s">
        <v>235</v>
      </c>
      <c r="M188" s="48" t="s">
        <v>28</v>
      </c>
      <c r="N188" s="48" t="s">
        <v>28</v>
      </c>
      <c r="O188" s="48" t="s">
        <v>28</v>
      </c>
      <c r="P188" s="48" t="s">
        <v>28</v>
      </c>
      <c r="Q188" s="48" t="s">
        <v>28</v>
      </c>
      <c r="R188" s="48" t="s">
        <v>28</v>
      </c>
      <c r="S188" s="48" t="s">
        <v>24</v>
      </c>
      <c r="T188" s="48" t="s">
        <v>24</v>
      </c>
      <c r="U188" s="50">
        <v>5</v>
      </c>
      <c r="V188" s="50">
        <v>0</v>
      </c>
    </row>
    <row r="189" spans="1:22" ht="24" customHeight="1" x14ac:dyDescent="0.2">
      <c r="A189" s="45">
        <v>3186</v>
      </c>
      <c r="B189" s="46">
        <v>49830</v>
      </c>
      <c r="C189" s="46"/>
      <c r="D189" s="47" t="s">
        <v>231</v>
      </c>
      <c r="E189" s="47" t="s">
        <v>35</v>
      </c>
      <c r="F189" s="46">
        <v>11.8857</v>
      </c>
      <c r="G189" s="46">
        <v>75.370605999999995</v>
      </c>
      <c r="H189" s="47" t="s">
        <v>348</v>
      </c>
      <c r="I189" s="31">
        <v>59000</v>
      </c>
      <c r="J189" s="48" t="s">
        <v>247</v>
      </c>
      <c r="K189" s="49" t="s">
        <v>248</v>
      </c>
      <c r="L189" s="49" t="s">
        <v>235</v>
      </c>
      <c r="M189" s="48" t="s">
        <v>28</v>
      </c>
      <c r="N189" s="48" t="s">
        <v>28</v>
      </c>
      <c r="O189" s="48" t="s">
        <v>28</v>
      </c>
      <c r="P189" s="48" t="s">
        <v>28</v>
      </c>
      <c r="Q189" s="48" t="s">
        <v>28</v>
      </c>
      <c r="R189" s="48" t="s">
        <v>28</v>
      </c>
      <c r="S189" s="48" t="s">
        <v>24</v>
      </c>
      <c r="T189" s="48" t="s">
        <v>24</v>
      </c>
      <c r="U189" s="50">
        <v>1</v>
      </c>
      <c r="V189" s="50">
        <v>0</v>
      </c>
    </row>
    <row r="190" spans="1:22" ht="24" customHeight="1" x14ac:dyDescent="0.2">
      <c r="A190" s="45">
        <v>3188</v>
      </c>
      <c r="B190" s="46">
        <v>49850</v>
      </c>
      <c r="C190" s="46">
        <v>17973</v>
      </c>
      <c r="D190" s="47" t="s">
        <v>231</v>
      </c>
      <c r="E190" s="47" t="s">
        <v>35</v>
      </c>
      <c r="F190" s="46">
        <v>10.773909</v>
      </c>
      <c r="G190" s="46">
        <v>79.494645000000006</v>
      </c>
      <c r="H190" s="47" t="s">
        <v>349</v>
      </c>
      <c r="I190" s="31">
        <v>4900</v>
      </c>
      <c r="J190" s="48" t="s">
        <v>233</v>
      </c>
      <c r="K190" s="49" t="s">
        <v>234</v>
      </c>
      <c r="L190" s="49" t="s">
        <v>235</v>
      </c>
      <c r="M190" s="48" t="s">
        <v>28</v>
      </c>
      <c r="N190" s="48" t="s">
        <v>28</v>
      </c>
      <c r="O190" s="48" t="s">
        <v>28</v>
      </c>
      <c r="P190" s="48" t="s">
        <v>24</v>
      </c>
      <c r="Q190" s="48" t="s">
        <v>28</v>
      </c>
      <c r="R190" s="48" t="s">
        <v>28</v>
      </c>
      <c r="S190" s="48" t="s">
        <v>24</v>
      </c>
      <c r="T190" s="48" t="s">
        <v>24</v>
      </c>
      <c r="U190" s="50">
        <v>1</v>
      </c>
      <c r="V190" s="50">
        <v>0</v>
      </c>
    </row>
    <row r="191" spans="1:22" ht="24" customHeight="1" x14ac:dyDescent="0.2">
      <c r="A191" s="45">
        <v>3192</v>
      </c>
      <c r="B191" s="46">
        <v>49837</v>
      </c>
      <c r="C191" s="46">
        <v>17763</v>
      </c>
      <c r="D191" s="47" t="s">
        <v>231</v>
      </c>
      <c r="E191" s="47" t="s">
        <v>35</v>
      </c>
      <c r="F191" s="46">
        <v>13.361729</v>
      </c>
      <c r="G191" s="46">
        <v>78.020386999999999</v>
      </c>
      <c r="H191" s="47" t="s">
        <v>350</v>
      </c>
      <c r="I191" s="31">
        <v>57500</v>
      </c>
      <c r="J191" s="48" t="s">
        <v>236</v>
      </c>
      <c r="K191" s="49" t="s">
        <v>237</v>
      </c>
      <c r="L191" s="49" t="s">
        <v>235</v>
      </c>
      <c r="M191" s="48" t="s">
        <v>28</v>
      </c>
      <c r="N191" s="48" t="s">
        <v>28</v>
      </c>
      <c r="O191" s="48" t="s">
        <v>28</v>
      </c>
      <c r="P191" s="48" t="s">
        <v>28</v>
      </c>
      <c r="Q191" s="48" t="s">
        <v>28</v>
      </c>
      <c r="R191" s="48" t="s">
        <v>28</v>
      </c>
      <c r="S191" s="48" t="s">
        <v>24</v>
      </c>
      <c r="T191" s="48" t="s">
        <v>24</v>
      </c>
      <c r="U191" s="50">
        <v>1</v>
      </c>
      <c r="V191" s="50">
        <v>0</v>
      </c>
    </row>
    <row r="192" spans="1:22" ht="24" customHeight="1" x14ac:dyDescent="0.2">
      <c r="A192" s="45">
        <v>3193</v>
      </c>
      <c r="B192" s="46">
        <v>49789</v>
      </c>
      <c r="C192" s="46"/>
      <c r="D192" s="47" t="s">
        <v>231</v>
      </c>
      <c r="E192" s="47" t="s">
        <v>35</v>
      </c>
      <c r="F192" s="46">
        <v>22.301818999999998</v>
      </c>
      <c r="G192" s="46">
        <v>70.751411000000004</v>
      </c>
      <c r="H192" s="47" t="s">
        <v>351</v>
      </c>
      <c r="I192" s="31">
        <v>8600</v>
      </c>
      <c r="J192" s="48" t="s">
        <v>256</v>
      </c>
      <c r="K192" s="49" t="s">
        <v>257</v>
      </c>
      <c r="L192" s="49" t="s">
        <v>200</v>
      </c>
      <c r="M192" s="48" t="s">
        <v>28</v>
      </c>
      <c r="N192" s="48" t="s">
        <v>28</v>
      </c>
      <c r="O192" s="48" t="s">
        <v>28</v>
      </c>
      <c r="P192" s="48" t="s">
        <v>28</v>
      </c>
      <c r="Q192" s="48" t="s">
        <v>28</v>
      </c>
      <c r="R192" s="48" t="s">
        <v>28</v>
      </c>
      <c r="S192" s="48" t="s">
        <v>24</v>
      </c>
      <c r="T192" s="48" t="s">
        <v>24</v>
      </c>
      <c r="U192" s="50">
        <v>1</v>
      </c>
      <c r="V192" s="50">
        <v>0</v>
      </c>
    </row>
    <row r="193" spans="1:22" ht="24" customHeight="1" x14ac:dyDescent="0.2">
      <c r="A193" s="45">
        <v>3194</v>
      </c>
      <c r="B193" s="46">
        <v>49836</v>
      </c>
      <c r="C193" s="46">
        <v>19597</v>
      </c>
      <c r="D193" s="47" t="s">
        <v>231</v>
      </c>
      <c r="E193" s="47" t="s">
        <v>35</v>
      </c>
      <c r="F193" s="46">
        <v>13.614910999999999</v>
      </c>
      <c r="G193" s="46">
        <v>79.434639000000004</v>
      </c>
      <c r="H193" s="47" t="s">
        <v>352</v>
      </c>
      <c r="I193" s="31">
        <v>116000</v>
      </c>
      <c r="J193" s="48" t="s">
        <v>236</v>
      </c>
      <c r="K193" s="49" t="s">
        <v>237</v>
      </c>
      <c r="L193" s="49" t="s">
        <v>235</v>
      </c>
      <c r="M193" s="48" t="s">
        <v>28</v>
      </c>
      <c r="N193" s="48" t="s">
        <v>28</v>
      </c>
      <c r="O193" s="48" t="s">
        <v>28</v>
      </c>
      <c r="P193" s="48" t="s">
        <v>28</v>
      </c>
      <c r="Q193" s="48" t="s">
        <v>28</v>
      </c>
      <c r="R193" s="48" t="s">
        <v>28</v>
      </c>
      <c r="S193" s="48" t="s">
        <v>24</v>
      </c>
      <c r="T193" s="48" t="s">
        <v>24</v>
      </c>
      <c r="U193" s="50">
        <v>2</v>
      </c>
      <c r="V193" s="50">
        <v>0</v>
      </c>
    </row>
    <row r="194" spans="1:22" ht="24" customHeight="1" x14ac:dyDescent="0.2">
      <c r="A194" s="45">
        <v>3196</v>
      </c>
      <c r="B194" s="46">
        <v>49834</v>
      </c>
      <c r="C194" s="46"/>
      <c r="D194" s="47" t="s">
        <v>231</v>
      </c>
      <c r="E194" s="47" t="s">
        <v>35</v>
      </c>
      <c r="F194" s="46">
        <v>12.937037</v>
      </c>
      <c r="G194" s="46">
        <v>74.856868000000006</v>
      </c>
      <c r="H194" s="47" t="s">
        <v>353</v>
      </c>
      <c r="I194" s="31">
        <v>15500</v>
      </c>
      <c r="J194" s="48" t="s">
        <v>314</v>
      </c>
      <c r="K194" s="49" t="s">
        <v>315</v>
      </c>
      <c r="L194" s="49" t="s">
        <v>235</v>
      </c>
      <c r="M194" s="48" t="s">
        <v>28</v>
      </c>
      <c r="N194" s="48" t="s">
        <v>24</v>
      </c>
      <c r="O194" s="48" t="s">
        <v>28</v>
      </c>
      <c r="P194" s="48" t="s">
        <v>28</v>
      </c>
      <c r="Q194" s="48" t="s">
        <v>28</v>
      </c>
      <c r="R194" s="48" t="s">
        <v>28</v>
      </c>
      <c r="S194" s="48" t="s">
        <v>24</v>
      </c>
      <c r="T194" s="48" t="s">
        <v>24</v>
      </c>
      <c r="U194" s="50">
        <v>1</v>
      </c>
      <c r="V194" s="50">
        <v>0</v>
      </c>
    </row>
    <row r="195" spans="1:22" ht="24" customHeight="1" x14ac:dyDescent="0.2">
      <c r="A195" s="45">
        <v>3201</v>
      </c>
      <c r="B195" s="46">
        <v>49817</v>
      </c>
      <c r="C195" s="46">
        <v>19926</v>
      </c>
      <c r="D195" s="47" t="s">
        <v>231</v>
      </c>
      <c r="E195" s="47" t="s">
        <v>35</v>
      </c>
      <c r="F195" s="46">
        <v>13.476093000000001</v>
      </c>
      <c r="G195" s="46">
        <v>79.028632999999999</v>
      </c>
      <c r="H195" s="47" t="s">
        <v>354</v>
      </c>
      <c r="I195" s="31">
        <v>23000</v>
      </c>
      <c r="J195" s="48" t="s">
        <v>244</v>
      </c>
      <c r="K195" s="49" t="s">
        <v>245</v>
      </c>
      <c r="L195" s="49" t="s">
        <v>235</v>
      </c>
      <c r="M195" s="48" t="s">
        <v>28</v>
      </c>
      <c r="N195" s="48" t="s">
        <v>28</v>
      </c>
      <c r="O195" s="48" t="s">
        <v>28</v>
      </c>
      <c r="P195" s="48" t="s">
        <v>28</v>
      </c>
      <c r="Q195" s="48" t="s">
        <v>28</v>
      </c>
      <c r="R195" s="48" t="s">
        <v>28</v>
      </c>
      <c r="S195" s="48" t="s">
        <v>24</v>
      </c>
      <c r="T195" s="48" t="s">
        <v>24</v>
      </c>
      <c r="U195" s="50">
        <v>1</v>
      </c>
      <c r="V195" s="50">
        <v>0</v>
      </c>
    </row>
    <row r="196" spans="1:22" ht="24" customHeight="1" x14ac:dyDescent="0.2">
      <c r="A196" s="45">
        <v>3205</v>
      </c>
      <c r="B196" s="46">
        <v>49938</v>
      </c>
      <c r="C196" s="46">
        <v>17860</v>
      </c>
      <c r="D196" s="47" t="s">
        <v>231</v>
      </c>
      <c r="E196" s="47" t="s">
        <v>35</v>
      </c>
      <c r="F196" s="46">
        <v>17.140108000000001</v>
      </c>
      <c r="G196" s="46">
        <v>78.415546000000006</v>
      </c>
      <c r="H196" s="47" t="s">
        <v>355</v>
      </c>
      <c r="I196" s="31">
        <v>67500</v>
      </c>
      <c r="J196" s="48" t="s">
        <v>256</v>
      </c>
      <c r="K196" s="49" t="s">
        <v>257</v>
      </c>
      <c r="L196" s="49" t="s">
        <v>235</v>
      </c>
      <c r="M196" s="48" t="s">
        <v>28</v>
      </c>
      <c r="N196" s="48" t="s">
        <v>28</v>
      </c>
      <c r="O196" s="48" t="s">
        <v>28</v>
      </c>
      <c r="P196" s="48" t="s">
        <v>28</v>
      </c>
      <c r="Q196" s="48" t="s">
        <v>28</v>
      </c>
      <c r="R196" s="48" t="s">
        <v>28</v>
      </c>
      <c r="S196" s="48" t="s">
        <v>24</v>
      </c>
      <c r="T196" s="48" t="s">
        <v>24</v>
      </c>
      <c r="U196" s="50">
        <v>1</v>
      </c>
      <c r="V196" s="50">
        <v>0</v>
      </c>
    </row>
    <row r="197" spans="1:22" ht="24" customHeight="1" x14ac:dyDescent="0.2">
      <c r="A197" s="45">
        <v>3207</v>
      </c>
      <c r="B197" s="46">
        <v>49939</v>
      </c>
      <c r="C197" s="46">
        <v>21342</v>
      </c>
      <c r="D197" s="47" t="s">
        <v>231</v>
      </c>
      <c r="E197" s="47" t="s">
        <v>35</v>
      </c>
      <c r="F197" s="46">
        <v>15.175919</v>
      </c>
      <c r="G197" s="46">
        <v>75.422534999999996</v>
      </c>
      <c r="H197" s="47" t="s">
        <v>356</v>
      </c>
      <c r="I197" s="31">
        <v>221000</v>
      </c>
      <c r="J197" s="48" t="s">
        <v>252</v>
      </c>
      <c r="K197" s="49" t="s">
        <v>253</v>
      </c>
      <c r="L197" s="49" t="s">
        <v>200</v>
      </c>
      <c r="M197" s="48" t="s">
        <v>28</v>
      </c>
      <c r="N197" s="48" t="s">
        <v>28</v>
      </c>
      <c r="O197" s="48" t="s">
        <v>28</v>
      </c>
      <c r="P197" s="48" t="s">
        <v>28</v>
      </c>
      <c r="Q197" s="48" t="s">
        <v>28</v>
      </c>
      <c r="R197" s="48" t="s">
        <v>28</v>
      </c>
      <c r="S197" s="48" t="s">
        <v>24</v>
      </c>
      <c r="T197" s="48" t="s">
        <v>24</v>
      </c>
      <c r="U197" s="50">
        <v>4</v>
      </c>
      <c r="V197" s="50">
        <v>0</v>
      </c>
    </row>
    <row r="198" spans="1:22" ht="24" customHeight="1" x14ac:dyDescent="0.2">
      <c r="A198" s="45">
        <v>3209</v>
      </c>
      <c r="B198" s="46">
        <v>48164</v>
      </c>
      <c r="C198" s="46">
        <v>17877</v>
      </c>
      <c r="D198" s="47" t="s">
        <v>231</v>
      </c>
      <c r="E198" s="47" t="s">
        <v>35</v>
      </c>
      <c r="F198" s="46">
        <v>14.625690000000001</v>
      </c>
      <c r="G198" s="46">
        <v>75.624149000000003</v>
      </c>
      <c r="H198" s="47" t="s">
        <v>357</v>
      </c>
      <c r="I198" s="31">
        <v>205000</v>
      </c>
      <c r="J198" s="48" t="s">
        <v>241</v>
      </c>
      <c r="K198" s="49" t="s">
        <v>242</v>
      </c>
      <c r="L198" s="49" t="s">
        <v>200</v>
      </c>
      <c r="M198" s="48" t="s">
        <v>28</v>
      </c>
      <c r="N198" s="48" t="s">
        <v>28</v>
      </c>
      <c r="O198" s="48" t="s">
        <v>28</v>
      </c>
      <c r="P198" s="48" t="s">
        <v>24</v>
      </c>
      <c r="Q198" s="48" t="s">
        <v>28</v>
      </c>
      <c r="R198" s="48" t="s">
        <v>28</v>
      </c>
      <c r="S198" s="48" t="s">
        <v>24</v>
      </c>
      <c r="T198" s="48" t="s">
        <v>24</v>
      </c>
      <c r="U198" s="50">
        <v>4</v>
      </c>
      <c r="V198" s="50">
        <v>0</v>
      </c>
    </row>
    <row r="199" spans="1:22" ht="24" customHeight="1" x14ac:dyDescent="0.2">
      <c r="A199" s="45">
        <v>3213</v>
      </c>
      <c r="B199" s="46">
        <v>49935</v>
      </c>
      <c r="C199" s="46">
        <v>18342</v>
      </c>
      <c r="D199" s="47" t="s">
        <v>231</v>
      </c>
      <c r="E199" s="47" t="s">
        <v>35</v>
      </c>
      <c r="F199" s="46">
        <v>19.117096</v>
      </c>
      <c r="G199" s="46">
        <v>77.624492000000004</v>
      </c>
      <c r="H199" s="47" t="s">
        <v>358</v>
      </c>
      <c r="I199" s="31">
        <v>7200</v>
      </c>
      <c r="J199" s="48" t="s">
        <v>236</v>
      </c>
      <c r="K199" s="49" t="s">
        <v>237</v>
      </c>
      <c r="L199" s="49" t="s">
        <v>235</v>
      </c>
      <c r="M199" s="48" t="s">
        <v>28</v>
      </c>
      <c r="N199" s="48" t="s">
        <v>28</v>
      </c>
      <c r="O199" s="48" t="s">
        <v>28</v>
      </c>
      <c r="P199" s="48" t="s">
        <v>28</v>
      </c>
      <c r="Q199" s="48" t="s">
        <v>28</v>
      </c>
      <c r="R199" s="48" t="s">
        <v>28</v>
      </c>
      <c r="S199" s="48" t="s">
        <v>24</v>
      </c>
      <c r="T199" s="48" t="s">
        <v>24</v>
      </c>
      <c r="U199" s="50">
        <v>1</v>
      </c>
      <c r="V199" s="50">
        <v>0</v>
      </c>
    </row>
    <row r="200" spans="1:22" ht="24" customHeight="1" x14ac:dyDescent="0.2">
      <c r="A200" s="45">
        <v>3216</v>
      </c>
      <c r="B200" s="46">
        <v>49460</v>
      </c>
      <c r="C200" s="46">
        <v>16406</v>
      </c>
      <c r="D200" s="47" t="s">
        <v>231</v>
      </c>
      <c r="E200" s="47" t="s">
        <v>35</v>
      </c>
      <c r="F200" s="46">
        <v>28.97222</v>
      </c>
      <c r="G200" s="46">
        <v>77.705799999999996</v>
      </c>
      <c r="H200" s="47" t="s">
        <v>359</v>
      </c>
      <c r="I200" s="31">
        <v>201000</v>
      </c>
      <c r="J200" s="48" t="s">
        <v>252</v>
      </c>
      <c r="K200" s="49" t="s">
        <v>253</v>
      </c>
      <c r="L200" s="49" t="s">
        <v>200</v>
      </c>
      <c r="M200" s="48" t="s">
        <v>28</v>
      </c>
      <c r="N200" s="48" t="s">
        <v>28</v>
      </c>
      <c r="O200" s="48" t="s">
        <v>28</v>
      </c>
      <c r="P200" s="48" t="s">
        <v>28</v>
      </c>
      <c r="Q200" s="48" t="s">
        <v>28</v>
      </c>
      <c r="R200" s="48" t="s">
        <v>28</v>
      </c>
      <c r="S200" s="48" t="s">
        <v>24</v>
      </c>
      <c r="T200" s="48" t="s">
        <v>24</v>
      </c>
      <c r="U200" s="50">
        <v>4</v>
      </c>
      <c r="V200" s="50">
        <v>0</v>
      </c>
    </row>
    <row r="201" spans="1:22" ht="24" customHeight="1" x14ac:dyDescent="0.2">
      <c r="A201" s="45">
        <v>3220</v>
      </c>
      <c r="B201" s="46">
        <v>49462</v>
      </c>
      <c r="C201" s="46">
        <v>20428</v>
      </c>
      <c r="D201" s="47" t="s">
        <v>231</v>
      </c>
      <c r="E201" s="47" t="s">
        <v>35</v>
      </c>
      <c r="F201" s="46">
        <v>29.437519000000002</v>
      </c>
      <c r="G201" s="46">
        <v>77.780946</v>
      </c>
      <c r="H201" s="47" t="s">
        <v>360</v>
      </c>
      <c r="I201" s="31">
        <v>112000</v>
      </c>
      <c r="J201" s="48" t="s">
        <v>256</v>
      </c>
      <c r="K201" s="49" t="s">
        <v>257</v>
      </c>
      <c r="L201" s="49" t="s">
        <v>235</v>
      </c>
      <c r="M201" s="48" t="s">
        <v>28</v>
      </c>
      <c r="N201" s="48" t="s">
        <v>28</v>
      </c>
      <c r="O201" s="48" t="s">
        <v>28</v>
      </c>
      <c r="P201" s="48" t="s">
        <v>28</v>
      </c>
      <c r="Q201" s="48" t="s">
        <v>28</v>
      </c>
      <c r="R201" s="48" t="s">
        <v>28</v>
      </c>
      <c r="S201" s="48" t="s">
        <v>24</v>
      </c>
      <c r="T201" s="48" t="s">
        <v>24</v>
      </c>
      <c r="U201" s="50">
        <v>2</v>
      </c>
      <c r="V201" s="50">
        <v>0</v>
      </c>
    </row>
    <row r="202" spans="1:22" ht="24" customHeight="1" x14ac:dyDescent="0.2">
      <c r="A202" s="45">
        <v>3226</v>
      </c>
      <c r="B202" s="46">
        <v>49923</v>
      </c>
      <c r="C202" s="46"/>
      <c r="D202" s="47" t="s">
        <v>231</v>
      </c>
      <c r="E202" s="47" t="s">
        <v>35</v>
      </c>
      <c r="F202" s="46">
        <v>15.127622000000001</v>
      </c>
      <c r="G202" s="46">
        <v>75.466611</v>
      </c>
      <c r="H202" s="47" t="s">
        <v>361</v>
      </c>
      <c r="I202" s="31">
        <v>4100</v>
      </c>
      <c r="J202" s="48" t="s">
        <v>314</v>
      </c>
      <c r="K202" s="49" t="s">
        <v>315</v>
      </c>
      <c r="L202" s="49" t="s">
        <v>235</v>
      </c>
      <c r="M202" s="48" t="s">
        <v>28</v>
      </c>
      <c r="N202" s="48" t="s">
        <v>24</v>
      </c>
      <c r="O202" s="48" t="s">
        <v>28</v>
      </c>
      <c r="P202" s="48" t="s">
        <v>28</v>
      </c>
      <c r="Q202" s="48" t="s">
        <v>28</v>
      </c>
      <c r="R202" s="48" t="s">
        <v>28</v>
      </c>
      <c r="S202" s="48" t="s">
        <v>24</v>
      </c>
      <c r="T202" s="48" t="s">
        <v>24</v>
      </c>
      <c r="U202" s="50">
        <v>1</v>
      </c>
      <c r="V202" s="50">
        <v>0</v>
      </c>
    </row>
    <row r="203" spans="1:22" ht="24" customHeight="1" x14ac:dyDescent="0.2">
      <c r="A203" s="45">
        <v>3227</v>
      </c>
      <c r="B203" s="46">
        <v>49922</v>
      </c>
      <c r="C203" s="46"/>
      <c r="D203" s="47" t="s">
        <v>231</v>
      </c>
      <c r="E203" s="47" t="s">
        <v>35</v>
      </c>
      <c r="F203" s="46">
        <v>17.079082</v>
      </c>
      <c r="G203" s="46">
        <v>78.200102999999999</v>
      </c>
      <c r="H203" s="47" t="s">
        <v>362</v>
      </c>
      <c r="I203" s="31">
        <v>21500</v>
      </c>
      <c r="J203" s="48" t="s">
        <v>236</v>
      </c>
      <c r="K203" s="49" t="s">
        <v>237</v>
      </c>
      <c r="L203" s="49" t="s">
        <v>235</v>
      </c>
      <c r="M203" s="48" t="s">
        <v>28</v>
      </c>
      <c r="N203" s="48" t="s">
        <v>28</v>
      </c>
      <c r="O203" s="48" t="s">
        <v>28</v>
      </c>
      <c r="P203" s="48" t="s">
        <v>28</v>
      </c>
      <c r="Q203" s="48" t="s">
        <v>28</v>
      </c>
      <c r="R203" s="48" t="s">
        <v>28</v>
      </c>
      <c r="S203" s="48" t="s">
        <v>24</v>
      </c>
      <c r="T203" s="48" t="s">
        <v>24</v>
      </c>
      <c r="U203" s="50">
        <v>1</v>
      </c>
      <c r="V203" s="50">
        <v>0</v>
      </c>
    </row>
    <row r="204" spans="1:22" ht="24" customHeight="1" x14ac:dyDescent="0.2">
      <c r="A204" s="45">
        <v>3232</v>
      </c>
      <c r="B204" s="46">
        <v>48413</v>
      </c>
      <c r="C204" s="46">
        <v>18045</v>
      </c>
      <c r="D204" s="47" t="s">
        <v>231</v>
      </c>
      <c r="E204" s="47" t="s">
        <v>35</v>
      </c>
      <c r="F204" s="46">
        <v>21.109773000000001</v>
      </c>
      <c r="G204" s="46">
        <v>73.394803999999993</v>
      </c>
      <c r="H204" s="47" t="s">
        <v>364</v>
      </c>
      <c r="I204" s="31">
        <v>176000</v>
      </c>
      <c r="J204" s="48" t="s">
        <v>268</v>
      </c>
      <c r="K204" s="49" t="s">
        <v>269</v>
      </c>
      <c r="L204" s="49" t="s">
        <v>200</v>
      </c>
      <c r="M204" s="48" t="s">
        <v>28</v>
      </c>
      <c r="N204" s="48" t="s">
        <v>24</v>
      </c>
      <c r="O204" s="48" t="s">
        <v>28</v>
      </c>
      <c r="P204" s="48" t="s">
        <v>28</v>
      </c>
      <c r="Q204" s="48" t="s">
        <v>28</v>
      </c>
      <c r="R204" s="48" t="s">
        <v>28</v>
      </c>
      <c r="S204" s="48" t="s">
        <v>24</v>
      </c>
      <c r="T204" s="48" t="s">
        <v>24</v>
      </c>
      <c r="U204" s="50">
        <v>3</v>
      </c>
      <c r="V204" s="50">
        <v>0</v>
      </c>
    </row>
    <row r="205" spans="1:22" ht="24" customHeight="1" x14ac:dyDescent="0.2">
      <c r="A205" s="45">
        <v>3234</v>
      </c>
      <c r="B205" s="46">
        <v>48409</v>
      </c>
      <c r="C205" s="46">
        <v>18045</v>
      </c>
      <c r="D205" s="47" t="s">
        <v>231</v>
      </c>
      <c r="E205" s="47" t="s">
        <v>35</v>
      </c>
      <c r="F205" s="46">
        <v>16.828856999999999</v>
      </c>
      <c r="G205" s="46">
        <v>75.720388999999997</v>
      </c>
      <c r="H205" s="47" t="s">
        <v>365</v>
      </c>
      <c r="I205" s="31">
        <v>80500</v>
      </c>
      <c r="J205" s="48" t="s">
        <v>241</v>
      </c>
      <c r="K205" s="49" t="s">
        <v>242</v>
      </c>
      <c r="L205" s="49" t="s">
        <v>200</v>
      </c>
      <c r="M205" s="48" t="s">
        <v>28</v>
      </c>
      <c r="N205" s="48" t="s">
        <v>28</v>
      </c>
      <c r="O205" s="48" t="s">
        <v>28</v>
      </c>
      <c r="P205" s="48" t="s">
        <v>24</v>
      </c>
      <c r="Q205" s="48" t="s">
        <v>28</v>
      </c>
      <c r="R205" s="48" t="s">
        <v>28</v>
      </c>
      <c r="S205" s="48" t="s">
        <v>24</v>
      </c>
      <c r="T205" s="48" t="s">
        <v>24</v>
      </c>
      <c r="U205" s="50">
        <v>1</v>
      </c>
      <c r="V205" s="50">
        <v>0</v>
      </c>
    </row>
    <row r="206" spans="1:22" ht="24" customHeight="1" x14ac:dyDescent="0.2">
      <c r="A206" s="45">
        <v>3235</v>
      </c>
      <c r="B206" s="46">
        <v>48406</v>
      </c>
      <c r="C206" s="46">
        <v>18045</v>
      </c>
      <c r="D206" s="47" t="s">
        <v>231</v>
      </c>
      <c r="E206" s="47" t="s">
        <v>35</v>
      </c>
      <c r="F206" s="46">
        <v>20.524004000000001</v>
      </c>
      <c r="G206" s="46">
        <v>85.636139999999997</v>
      </c>
      <c r="H206" s="47" t="s">
        <v>366</v>
      </c>
      <c r="I206" s="31">
        <v>11000</v>
      </c>
      <c r="J206" s="48" t="s">
        <v>262</v>
      </c>
      <c r="K206" s="49" t="s">
        <v>263</v>
      </c>
      <c r="L206" s="49" t="s">
        <v>200</v>
      </c>
      <c r="M206" s="48" t="s">
        <v>28</v>
      </c>
      <c r="N206" s="48" t="s">
        <v>24</v>
      </c>
      <c r="O206" s="48" t="s">
        <v>28</v>
      </c>
      <c r="P206" s="48" t="s">
        <v>24</v>
      </c>
      <c r="Q206" s="48" t="s">
        <v>24</v>
      </c>
      <c r="R206" s="48" t="s">
        <v>28</v>
      </c>
      <c r="S206" s="48" t="s">
        <v>24</v>
      </c>
      <c r="T206" s="48" t="s">
        <v>24</v>
      </c>
      <c r="U206" s="50">
        <v>1</v>
      </c>
      <c r="V206" s="50">
        <v>0</v>
      </c>
    </row>
    <row r="207" spans="1:22" ht="24" customHeight="1" x14ac:dyDescent="0.2">
      <c r="A207" s="45">
        <v>3237</v>
      </c>
      <c r="B207" s="46">
        <v>48403</v>
      </c>
      <c r="C207" s="46">
        <v>18045</v>
      </c>
      <c r="D207" s="47" t="s">
        <v>231</v>
      </c>
      <c r="E207" s="47" t="s">
        <v>35</v>
      </c>
      <c r="F207" s="46">
        <v>8.7194950000000002</v>
      </c>
      <c r="G207" s="46">
        <v>77.380376999999996</v>
      </c>
      <c r="H207" s="47" t="s">
        <v>367</v>
      </c>
      <c r="I207" s="31">
        <v>150000</v>
      </c>
      <c r="J207" s="48" t="s">
        <v>244</v>
      </c>
      <c r="K207" s="49" t="s">
        <v>245</v>
      </c>
      <c r="L207" s="49" t="s">
        <v>363</v>
      </c>
      <c r="M207" s="48" t="s">
        <v>28</v>
      </c>
      <c r="N207" s="48" t="s">
        <v>28</v>
      </c>
      <c r="O207" s="48" t="s">
        <v>28</v>
      </c>
      <c r="P207" s="48" t="s">
        <v>28</v>
      </c>
      <c r="Q207" s="48" t="s">
        <v>28</v>
      </c>
      <c r="R207" s="48" t="s">
        <v>28</v>
      </c>
      <c r="S207" s="48" t="s">
        <v>24</v>
      </c>
      <c r="T207" s="48" t="s">
        <v>24</v>
      </c>
      <c r="U207" s="50">
        <v>3</v>
      </c>
      <c r="V207" s="50">
        <v>0</v>
      </c>
    </row>
    <row r="208" spans="1:22" ht="24" customHeight="1" x14ac:dyDescent="0.2">
      <c r="A208" s="45">
        <v>3240</v>
      </c>
      <c r="B208" s="46">
        <v>49464</v>
      </c>
      <c r="C208" s="46">
        <v>18091</v>
      </c>
      <c r="D208" s="47" t="s">
        <v>231</v>
      </c>
      <c r="E208" s="47" t="s">
        <v>35</v>
      </c>
      <c r="F208" s="46">
        <v>33.693429999999999</v>
      </c>
      <c r="G208" s="46">
        <v>75.258989999999997</v>
      </c>
      <c r="H208" s="47" t="s">
        <v>368</v>
      </c>
      <c r="I208" s="31">
        <v>3100</v>
      </c>
      <c r="J208" s="48" t="s">
        <v>254</v>
      </c>
      <c r="K208" s="49" t="s">
        <v>255</v>
      </c>
      <c r="L208" s="49" t="s">
        <v>200</v>
      </c>
      <c r="M208" s="48" t="s">
        <v>28</v>
      </c>
      <c r="N208" s="48" t="s">
        <v>24</v>
      </c>
      <c r="O208" s="48" t="s">
        <v>28</v>
      </c>
      <c r="P208" s="48" t="s">
        <v>28</v>
      </c>
      <c r="Q208" s="48" t="s">
        <v>28</v>
      </c>
      <c r="R208" s="48" t="s">
        <v>28</v>
      </c>
      <c r="S208" s="48" t="s">
        <v>24</v>
      </c>
      <c r="T208" s="48" t="s">
        <v>24</v>
      </c>
      <c r="U208" s="50">
        <v>1</v>
      </c>
      <c r="V208" s="50">
        <v>0</v>
      </c>
    </row>
    <row r="209" spans="1:22" ht="24" customHeight="1" x14ac:dyDescent="0.2">
      <c r="A209" s="45">
        <v>3241</v>
      </c>
      <c r="B209" s="46">
        <v>49465</v>
      </c>
      <c r="C209" s="46">
        <v>18084</v>
      </c>
      <c r="D209" s="47" t="s">
        <v>231</v>
      </c>
      <c r="E209" s="47" t="s">
        <v>35</v>
      </c>
      <c r="F209" s="46">
        <v>29.972560000000001</v>
      </c>
      <c r="G209" s="46">
        <v>77.5471</v>
      </c>
      <c r="H209" s="47" t="s">
        <v>369</v>
      </c>
      <c r="I209" s="31">
        <v>5100</v>
      </c>
      <c r="J209" s="48" t="s">
        <v>252</v>
      </c>
      <c r="K209" s="49" t="s">
        <v>253</v>
      </c>
      <c r="L209" s="49" t="s">
        <v>200</v>
      </c>
      <c r="M209" s="48" t="s">
        <v>28</v>
      </c>
      <c r="N209" s="48" t="s">
        <v>28</v>
      </c>
      <c r="O209" s="48" t="s">
        <v>28</v>
      </c>
      <c r="P209" s="48" t="s">
        <v>28</v>
      </c>
      <c r="Q209" s="48" t="s">
        <v>28</v>
      </c>
      <c r="R209" s="48" t="s">
        <v>28</v>
      </c>
      <c r="S209" s="48" t="s">
        <v>24</v>
      </c>
      <c r="T209" s="48" t="s">
        <v>24</v>
      </c>
      <c r="U209" s="50">
        <v>1</v>
      </c>
      <c r="V209" s="50">
        <v>0</v>
      </c>
    </row>
    <row r="210" spans="1:22" ht="24" customHeight="1" x14ac:dyDescent="0.2">
      <c r="A210" s="45">
        <v>3244</v>
      </c>
      <c r="B210" s="46">
        <v>49917</v>
      </c>
      <c r="C210" s="46">
        <v>16312</v>
      </c>
      <c r="D210" s="47" t="s">
        <v>231</v>
      </c>
      <c r="E210" s="47" t="s">
        <v>35</v>
      </c>
      <c r="F210" s="46">
        <v>11.664325</v>
      </c>
      <c r="G210" s="46">
        <v>78.146013999999994</v>
      </c>
      <c r="H210" s="47" t="s">
        <v>370</v>
      </c>
      <c r="I210" s="31">
        <v>600</v>
      </c>
      <c r="J210" s="48" t="s">
        <v>241</v>
      </c>
      <c r="K210" s="49" t="s">
        <v>242</v>
      </c>
      <c r="L210" s="49" t="s">
        <v>235</v>
      </c>
      <c r="M210" s="48" t="s">
        <v>28</v>
      </c>
      <c r="N210" s="48" t="s">
        <v>28</v>
      </c>
      <c r="O210" s="48" t="s">
        <v>28</v>
      </c>
      <c r="P210" s="48" t="s">
        <v>24</v>
      </c>
      <c r="Q210" s="48" t="s">
        <v>28</v>
      </c>
      <c r="R210" s="48" t="s">
        <v>28</v>
      </c>
      <c r="S210" s="48" t="s">
        <v>24</v>
      </c>
      <c r="T210" s="48" t="s">
        <v>24</v>
      </c>
      <c r="U210" s="50">
        <v>1</v>
      </c>
      <c r="V210" s="50">
        <v>0</v>
      </c>
    </row>
    <row r="211" spans="1:22" ht="24" customHeight="1" x14ac:dyDescent="0.2">
      <c r="A211" s="45">
        <v>3245</v>
      </c>
      <c r="B211" s="46">
        <v>49956</v>
      </c>
      <c r="C211" s="46">
        <v>18001</v>
      </c>
      <c r="D211" s="47" t="s">
        <v>231</v>
      </c>
      <c r="E211" s="47" t="s">
        <v>35</v>
      </c>
      <c r="F211" s="46">
        <v>22.3</v>
      </c>
      <c r="G211" s="46">
        <v>70.78</v>
      </c>
      <c r="H211" s="47" t="s">
        <v>371</v>
      </c>
      <c r="I211" s="31">
        <v>22000</v>
      </c>
      <c r="J211" s="48" t="s">
        <v>268</v>
      </c>
      <c r="K211" s="49" t="s">
        <v>269</v>
      </c>
      <c r="L211" s="49" t="s">
        <v>235</v>
      </c>
      <c r="M211" s="48" t="s">
        <v>28</v>
      </c>
      <c r="N211" s="48" t="s">
        <v>24</v>
      </c>
      <c r="O211" s="48" t="s">
        <v>28</v>
      </c>
      <c r="P211" s="48" t="s">
        <v>28</v>
      </c>
      <c r="Q211" s="48" t="s">
        <v>28</v>
      </c>
      <c r="R211" s="48" t="s">
        <v>28</v>
      </c>
      <c r="S211" s="48" t="s">
        <v>24</v>
      </c>
      <c r="T211" s="48" t="s">
        <v>24</v>
      </c>
      <c r="U211" s="50">
        <v>1</v>
      </c>
      <c r="V211" s="50">
        <v>0</v>
      </c>
    </row>
    <row r="212" spans="1:22" ht="24" customHeight="1" x14ac:dyDescent="0.2">
      <c r="A212" s="45">
        <v>3246</v>
      </c>
      <c r="B212" s="46">
        <v>49914</v>
      </c>
      <c r="C212" s="46">
        <v>21329</v>
      </c>
      <c r="D212" s="47" t="s">
        <v>231</v>
      </c>
      <c r="E212" s="47" t="s">
        <v>35</v>
      </c>
      <c r="F212" s="46">
        <v>22.410467000000001</v>
      </c>
      <c r="G212" s="46">
        <v>83.561492000000001</v>
      </c>
      <c r="H212" s="47" t="s">
        <v>372</v>
      </c>
      <c r="I212" s="31">
        <v>4500</v>
      </c>
      <c r="J212" s="48" t="s">
        <v>288</v>
      </c>
      <c r="K212" s="49" t="s">
        <v>289</v>
      </c>
      <c r="L212" s="49" t="s">
        <v>235</v>
      </c>
      <c r="M212" s="48" t="s">
        <v>28</v>
      </c>
      <c r="N212" s="48" t="s">
        <v>24</v>
      </c>
      <c r="O212" s="48" t="s">
        <v>28</v>
      </c>
      <c r="P212" s="48" t="s">
        <v>24</v>
      </c>
      <c r="Q212" s="48" t="s">
        <v>28</v>
      </c>
      <c r="R212" s="48" t="s">
        <v>28</v>
      </c>
      <c r="S212" s="48" t="s">
        <v>24</v>
      </c>
      <c r="T212" s="48" t="s">
        <v>24</v>
      </c>
      <c r="U212" s="50">
        <v>1</v>
      </c>
      <c r="V212" s="50">
        <v>0</v>
      </c>
    </row>
    <row r="213" spans="1:22" ht="24" customHeight="1" x14ac:dyDescent="0.2">
      <c r="A213" s="45">
        <v>3247</v>
      </c>
      <c r="B213" s="46">
        <v>49912</v>
      </c>
      <c r="C213" s="46"/>
      <c r="D213" s="47" t="s">
        <v>231</v>
      </c>
      <c r="E213" s="47" t="s">
        <v>35</v>
      </c>
      <c r="F213" s="46">
        <v>10.92755</v>
      </c>
      <c r="G213" s="46">
        <v>79.833530999999994</v>
      </c>
      <c r="H213" s="47" t="s">
        <v>373</v>
      </c>
      <c r="I213" s="31">
        <v>23000</v>
      </c>
      <c r="J213" s="48" t="s">
        <v>252</v>
      </c>
      <c r="K213" s="49" t="s">
        <v>253</v>
      </c>
      <c r="L213" s="49" t="s">
        <v>200</v>
      </c>
      <c r="M213" s="48" t="s">
        <v>28</v>
      </c>
      <c r="N213" s="48" t="s">
        <v>28</v>
      </c>
      <c r="O213" s="48" t="s">
        <v>28</v>
      </c>
      <c r="P213" s="48" t="s">
        <v>28</v>
      </c>
      <c r="Q213" s="48" t="s">
        <v>28</v>
      </c>
      <c r="R213" s="48" t="s">
        <v>28</v>
      </c>
      <c r="S213" s="48" t="s">
        <v>24</v>
      </c>
      <c r="T213" s="48" t="s">
        <v>24</v>
      </c>
      <c r="U213" s="50">
        <v>1</v>
      </c>
      <c r="V213" s="50">
        <v>0</v>
      </c>
    </row>
    <row r="214" spans="1:22" ht="24" customHeight="1" x14ac:dyDescent="0.2">
      <c r="A214" s="45">
        <v>3259</v>
      </c>
      <c r="B214" s="46">
        <v>49882</v>
      </c>
      <c r="C214" s="46">
        <v>16326</v>
      </c>
      <c r="D214" s="47" t="s">
        <v>231</v>
      </c>
      <c r="E214" s="47" t="s">
        <v>35</v>
      </c>
      <c r="F214" s="46">
        <v>27.200367</v>
      </c>
      <c r="G214" s="46">
        <v>73.748614000000003</v>
      </c>
      <c r="H214" s="47" t="s">
        <v>374</v>
      </c>
      <c r="I214" s="31">
        <v>452000</v>
      </c>
      <c r="J214" s="48" t="s">
        <v>270</v>
      </c>
      <c r="K214" s="49" t="s">
        <v>271</v>
      </c>
      <c r="L214" s="49" t="s">
        <v>235</v>
      </c>
      <c r="M214" s="48" t="s">
        <v>28</v>
      </c>
      <c r="N214" s="48" t="s">
        <v>24</v>
      </c>
      <c r="O214" s="48" t="s">
        <v>28</v>
      </c>
      <c r="P214" s="48" t="s">
        <v>28</v>
      </c>
      <c r="Q214" s="48" t="s">
        <v>24</v>
      </c>
      <c r="R214" s="48" t="s">
        <v>28</v>
      </c>
      <c r="S214" s="48" t="s">
        <v>24</v>
      </c>
      <c r="T214" s="48" t="s">
        <v>24</v>
      </c>
      <c r="U214" s="50">
        <v>9</v>
      </c>
      <c r="V214" s="50">
        <v>0</v>
      </c>
    </row>
    <row r="215" spans="1:22" ht="24" customHeight="1" x14ac:dyDescent="0.2">
      <c r="A215" s="45">
        <v>3262</v>
      </c>
      <c r="B215" s="46">
        <v>49884</v>
      </c>
      <c r="C215" s="46"/>
      <c r="D215" s="47" t="s">
        <v>231</v>
      </c>
      <c r="E215" s="47" t="s">
        <v>35</v>
      </c>
      <c r="F215" s="46">
        <v>12.844132999999999</v>
      </c>
      <c r="G215" s="46">
        <v>75.244286000000002</v>
      </c>
      <c r="H215" s="47" t="s">
        <v>469</v>
      </c>
      <c r="I215" s="31">
        <v>500</v>
      </c>
      <c r="J215" s="48" t="s">
        <v>241</v>
      </c>
      <c r="K215" s="49" t="s">
        <v>242</v>
      </c>
      <c r="L215" s="49" t="s">
        <v>235</v>
      </c>
      <c r="M215" s="48" t="s">
        <v>28</v>
      </c>
      <c r="N215" s="48" t="s">
        <v>28</v>
      </c>
      <c r="O215" s="48" t="s">
        <v>28</v>
      </c>
      <c r="P215" s="48" t="s">
        <v>24</v>
      </c>
      <c r="Q215" s="48" t="s">
        <v>28</v>
      </c>
      <c r="R215" s="48" t="s">
        <v>28</v>
      </c>
      <c r="S215" s="48" t="s">
        <v>24</v>
      </c>
      <c r="T215" s="48" t="s">
        <v>24</v>
      </c>
      <c r="U215" s="50">
        <v>1</v>
      </c>
      <c r="V215" s="50">
        <v>0</v>
      </c>
    </row>
    <row r="216" spans="1:22" ht="24" customHeight="1" x14ac:dyDescent="0.2">
      <c r="A216" s="45">
        <v>3264</v>
      </c>
      <c r="B216" s="46">
        <v>49876</v>
      </c>
      <c r="C216" s="46">
        <v>16518</v>
      </c>
      <c r="D216" s="47" t="s">
        <v>231</v>
      </c>
      <c r="E216" s="47" t="s">
        <v>35</v>
      </c>
      <c r="F216" s="46">
        <v>17.065916999999999</v>
      </c>
      <c r="G216" s="46">
        <v>74.683774999999997</v>
      </c>
      <c r="H216" s="47" t="s">
        <v>375</v>
      </c>
      <c r="I216" s="31">
        <v>17500</v>
      </c>
      <c r="J216" s="48" t="s">
        <v>236</v>
      </c>
      <c r="K216" s="49" t="s">
        <v>237</v>
      </c>
      <c r="L216" s="49" t="s">
        <v>235</v>
      </c>
      <c r="M216" s="48" t="s">
        <v>28</v>
      </c>
      <c r="N216" s="48" t="s">
        <v>28</v>
      </c>
      <c r="O216" s="48" t="s">
        <v>28</v>
      </c>
      <c r="P216" s="48" t="s">
        <v>28</v>
      </c>
      <c r="Q216" s="48" t="s">
        <v>28</v>
      </c>
      <c r="R216" s="48" t="s">
        <v>28</v>
      </c>
      <c r="S216" s="48" t="s">
        <v>24</v>
      </c>
      <c r="T216" s="48" t="s">
        <v>24</v>
      </c>
      <c r="U216" s="50">
        <v>1</v>
      </c>
      <c r="V216" s="50">
        <v>0</v>
      </c>
    </row>
    <row r="217" spans="1:22" ht="24" customHeight="1" x14ac:dyDescent="0.2">
      <c r="A217" s="45">
        <v>2964</v>
      </c>
      <c r="B217" s="46">
        <v>14843</v>
      </c>
      <c r="C217" s="46"/>
      <c r="D217" s="47" t="s">
        <v>470</v>
      </c>
      <c r="E217" s="47" t="s">
        <v>20</v>
      </c>
      <c r="F217" s="46">
        <v>-1.4802500000000001</v>
      </c>
      <c r="G217" s="46">
        <v>40.050280000000001</v>
      </c>
      <c r="H217" s="47" t="s">
        <v>471</v>
      </c>
      <c r="I217" s="31">
        <v>68000</v>
      </c>
      <c r="J217" s="48" t="s">
        <v>472</v>
      </c>
      <c r="K217" s="49" t="s">
        <v>473</v>
      </c>
      <c r="L217" s="49" t="s">
        <v>200</v>
      </c>
      <c r="M217" s="48" t="s">
        <v>28</v>
      </c>
      <c r="N217" s="48" t="s">
        <v>24</v>
      </c>
      <c r="O217" s="48" t="s">
        <v>28</v>
      </c>
      <c r="P217" s="48" t="s">
        <v>28</v>
      </c>
      <c r="Q217" s="48" t="s">
        <v>24</v>
      </c>
      <c r="R217" s="48" t="s">
        <v>28</v>
      </c>
      <c r="S217" s="48" t="s">
        <v>24</v>
      </c>
      <c r="T217" s="48" t="s">
        <v>24</v>
      </c>
      <c r="U217" s="50">
        <v>1</v>
      </c>
      <c r="V217" s="50">
        <v>0</v>
      </c>
    </row>
    <row r="218" spans="1:22" ht="24" customHeight="1" x14ac:dyDescent="0.2">
      <c r="A218" s="45">
        <v>1347</v>
      </c>
      <c r="B218" s="46">
        <v>13556</v>
      </c>
      <c r="C218" s="46"/>
      <c r="D218" s="47" t="s">
        <v>474</v>
      </c>
      <c r="E218" s="47" t="s">
        <v>20</v>
      </c>
      <c r="F218" s="46">
        <v>13.122999999999999</v>
      </c>
      <c r="G218" s="46">
        <v>-9.1769999999999996</v>
      </c>
      <c r="H218" s="47" t="s">
        <v>475</v>
      </c>
      <c r="I218" s="31">
        <v>96500</v>
      </c>
      <c r="J218" s="48" t="s">
        <v>476</v>
      </c>
      <c r="K218" s="49" t="s">
        <v>477</v>
      </c>
      <c r="L218" s="49" t="s">
        <v>108</v>
      </c>
      <c r="M218" s="48" t="s">
        <v>28</v>
      </c>
      <c r="N218" s="48" t="s">
        <v>28</v>
      </c>
      <c r="O218" s="48" t="s">
        <v>28</v>
      </c>
      <c r="P218" s="48" t="s">
        <v>28</v>
      </c>
      <c r="Q218" s="48" t="s">
        <v>28</v>
      </c>
      <c r="R218" s="48" t="s">
        <v>28</v>
      </c>
      <c r="S218" s="48" t="s">
        <v>24</v>
      </c>
      <c r="T218" s="48" t="s">
        <v>24</v>
      </c>
      <c r="U218" s="50">
        <v>1</v>
      </c>
      <c r="V218" s="50">
        <v>0</v>
      </c>
    </row>
    <row r="219" spans="1:22" ht="24" customHeight="1" x14ac:dyDescent="0.2">
      <c r="A219" s="45">
        <v>3268</v>
      </c>
      <c r="B219" s="46">
        <v>6227</v>
      </c>
      <c r="C219" s="46"/>
      <c r="D219" s="47" t="s">
        <v>376</v>
      </c>
      <c r="E219" s="47" t="s">
        <v>35</v>
      </c>
      <c r="F219" s="46">
        <v>28.870699999999999</v>
      </c>
      <c r="G219" s="46">
        <v>83.145499999999998</v>
      </c>
      <c r="H219" s="47" t="s">
        <v>377</v>
      </c>
      <c r="I219" s="31">
        <v>2200</v>
      </c>
      <c r="J219" s="48" t="s">
        <v>378</v>
      </c>
      <c r="K219" s="49" t="s">
        <v>377</v>
      </c>
      <c r="L219" s="49" t="s">
        <v>209</v>
      </c>
      <c r="M219" s="48" t="s">
        <v>24</v>
      </c>
      <c r="N219" s="48" t="s">
        <v>24</v>
      </c>
      <c r="O219" s="48" t="s">
        <v>24</v>
      </c>
      <c r="P219" s="48" t="s">
        <v>24</v>
      </c>
      <c r="Q219" s="48" t="s">
        <v>24</v>
      </c>
      <c r="R219" s="48" t="s">
        <v>28</v>
      </c>
      <c r="S219" s="48" t="s">
        <v>24</v>
      </c>
      <c r="T219" s="48" t="s">
        <v>24</v>
      </c>
      <c r="U219" s="50">
        <v>1</v>
      </c>
      <c r="V219" s="50">
        <v>0</v>
      </c>
    </row>
    <row r="220" spans="1:22" ht="24" customHeight="1" x14ac:dyDescent="0.2">
      <c r="A220" s="45">
        <v>3269</v>
      </c>
      <c r="B220" s="46">
        <v>46195</v>
      </c>
      <c r="C220" s="46">
        <v>18084</v>
      </c>
      <c r="D220" s="47" t="s">
        <v>376</v>
      </c>
      <c r="E220" s="47" t="s">
        <v>35</v>
      </c>
      <c r="F220" s="46">
        <v>27.012336000000001</v>
      </c>
      <c r="G220" s="46">
        <v>84.869367999999994</v>
      </c>
      <c r="H220" s="47" t="s">
        <v>379</v>
      </c>
      <c r="I220" s="31">
        <v>270000</v>
      </c>
      <c r="J220" s="48" t="s">
        <v>380</v>
      </c>
      <c r="K220" s="49" t="s">
        <v>381</v>
      </c>
      <c r="L220" s="49" t="s">
        <v>200</v>
      </c>
      <c r="M220" s="48" t="s">
        <v>28</v>
      </c>
      <c r="N220" s="48" t="s">
        <v>28</v>
      </c>
      <c r="O220" s="48" t="s">
        <v>28</v>
      </c>
      <c r="P220" s="48" t="s">
        <v>28</v>
      </c>
      <c r="Q220" s="48" t="s">
        <v>28</v>
      </c>
      <c r="R220" s="48" t="s">
        <v>28</v>
      </c>
      <c r="S220" s="48" t="s">
        <v>24</v>
      </c>
      <c r="T220" s="48" t="s">
        <v>24</v>
      </c>
      <c r="U220" s="50">
        <v>5</v>
      </c>
      <c r="V220" s="50">
        <v>0</v>
      </c>
    </row>
    <row r="221" spans="1:22" ht="24" customHeight="1" x14ac:dyDescent="0.2">
      <c r="A221" s="45">
        <v>3270</v>
      </c>
      <c r="B221" s="46">
        <v>50207</v>
      </c>
      <c r="C221" s="46">
        <v>12912</v>
      </c>
      <c r="D221" s="47" t="s">
        <v>382</v>
      </c>
      <c r="E221" s="47" t="s">
        <v>20</v>
      </c>
      <c r="F221" s="46">
        <v>9.3125999999999998</v>
      </c>
      <c r="G221" s="46">
        <v>9.1790000000000003</v>
      </c>
      <c r="H221" s="47" t="s">
        <v>383</v>
      </c>
      <c r="I221" s="31">
        <v>19500</v>
      </c>
      <c r="J221" s="48" t="s">
        <v>384</v>
      </c>
      <c r="K221" s="49" t="s">
        <v>383</v>
      </c>
      <c r="L221" s="49" t="s">
        <v>209</v>
      </c>
      <c r="M221" s="48" t="s">
        <v>24</v>
      </c>
      <c r="N221" s="48" t="s">
        <v>24</v>
      </c>
      <c r="O221" s="48" t="s">
        <v>24</v>
      </c>
      <c r="P221" s="48" t="s">
        <v>24</v>
      </c>
      <c r="Q221" s="48" t="s">
        <v>24</v>
      </c>
      <c r="R221" s="48" t="s">
        <v>24</v>
      </c>
      <c r="S221" s="48" t="s">
        <v>24</v>
      </c>
      <c r="T221" s="48" t="s">
        <v>24</v>
      </c>
      <c r="U221" s="50">
        <v>1</v>
      </c>
      <c r="V221" s="50">
        <v>0</v>
      </c>
    </row>
    <row r="222" spans="1:22" ht="24" customHeight="1" x14ac:dyDescent="0.2">
      <c r="A222" s="45">
        <v>3271</v>
      </c>
      <c r="B222" s="46">
        <v>50204</v>
      </c>
      <c r="C222" s="46">
        <v>21981</v>
      </c>
      <c r="D222" s="47" t="s">
        <v>382</v>
      </c>
      <c r="E222" s="47" t="s">
        <v>20</v>
      </c>
      <c r="F222" s="46">
        <v>9.3001000000000005</v>
      </c>
      <c r="G222" s="46">
        <v>7.2375999999999996</v>
      </c>
      <c r="H222" s="47" t="s">
        <v>385</v>
      </c>
      <c r="I222" s="31">
        <v>4300</v>
      </c>
      <c r="J222" s="48" t="s">
        <v>386</v>
      </c>
      <c r="K222" s="49" t="s">
        <v>385</v>
      </c>
      <c r="L222" s="49" t="s">
        <v>108</v>
      </c>
      <c r="M222" s="48" t="s">
        <v>24</v>
      </c>
      <c r="N222" s="48" t="s">
        <v>24</v>
      </c>
      <c r="O222" s="48" t="s">
        <v>24</v>
      </c>
      <c r="P222" s="48" t="s">
        <v>24</v>
      </c>
      <c r="Q222" s="48" t="s">
        <v>24</v>
      </c>
      <c r="R222" s="48" t="s">
        <v>24</v>
      </c>
      <c r="S222" s="48" t="s">
        <v>24</v>
      </c>
      <c r="T222" s="48" t="s">
        <v>24</v>
      </c>
      <c r="U222" s="50">
        <v>1</v>
      </c>
      <c r="V222" s="50">
        <v>0</v>
      </c>
    </row>
    <row r="223" spans="1:22" ht="24" customHeight="1" x14ac:dyDescent="0.2">
      <c r="A223" s="45">
        <v>5514</v>
      </c>
      <c r="B223" s="46">
        <v>17257</v>
      </c>
      <c r="C223" s="46"/>
      <c r="D223" s="47" t="s">
        <v>164</v>
      </c>
      <c r="E223" s="47" t="s">
        <v>26</v>
      </c>
      <c r="F223" s="46">
        <v>-22.31231</v>
      </c>
      <c r="G223" s="46">
        <v>-62.537553000000003</v>
      </c>
      <c r="H223" s="47" t="s">
        <v>165</v>
      </c>
      <c r="I223" s="31">
        <v>2900</v>
      </c>
      <c r="J223" s="48" t="s">
        <v>166</v>
      </c>
      <c r="K223" s="49" t="s">
        <v>167</v>
      </c>
      <c r="L223" s="49" t="s">
        <v>209</v>
      </c>
      <c r="M223" s="48" t="s">
        <v>28</v>
      </c>
      <c r="N223" s="48" t="s">
        <v>24</v>
      </c>
      <c r="O223" s="48" t="s">
        <v>24</v>
      </c>
      <c r="P223" s="48" t="s">
        <v>24</v>
      </c>
      <c r="Q223" s="48" t="s">
        <v>24</v>
      </c>
      <c r="R223" s="48" t="s">
        <v>24</v>
      </c>
      <c r="S223" s="48" t="s">
        <v>24</v>
      </c>
      <c r="T223" s="48" t="s">
        <v>24</v>
      </c>
      <c r="U223" s="50">
        <v>1</v>
      </c>
      <c r="V223" s="50">
        <v>0</v>
      </c>
    </row>
    <row r="224" spans="1:22" ht="24" customHeight="1" x14ac:dyDescent="0.2">
      <c r="A224" s="45">
        <v>3275</v>
      </c>
      <c r="B224" s="46">
        <v>50214</v>
      </c>
      <c r="C224" s="46">
        <v>10452</v>
      </c>
      <c r="D224" s="47" t="s">
        <v>387</v>
      </c>
      <c r="E224" s="47" t="s">
        <v>26</v>
      </c>
      <c r="F224" s="46">
        <v>-10.37613</v>
      </c>
      <c r="G224" s="46">
        <v>-74.904088000000002</v>
      </c>
      <c r="H224" s="47" t="s">
        <v>388</v>
      </c>
      <c r="I224" s="31">
        <v>7000</v>
      </c>
      <c r="J224" s="48" t="s">
        <v>389</v>
      </c>
      <c r="K224" s="49" t="s">
        <v>390</v>
      </c>
      <c r="L224" s="49" t="s">
        <v>209</v>
      </c>
      <c r="M224" s="48" t="s">
        <v>28</v>
      </c>
      <c r="N224" s="48" t="s">
        <v>28</v>
      </c>
      <c r="O224" s="48" t="s">
        <v>28</v>
      </c>
      <c r="P224" s="48" t="s">
        <v>24</v>
      </c>
      <c r="Q224" s="48" t="s">
        <v>24</v>
      </c>
      <c r="R224" s="48" t="s">
        <v>24</v>
      </c>
      <c r="S224" s="48" t="s">
        <v>24</v>
      </c>
      <c r="T224" s="48" t="s">
        <v>24</v>
      </c>
      <c r="U224" s="50">
        <v>1</v>
      </c>
      <c r="V224" s="50">
        <v>0</v>
      </c>
    </row>
    <row r="225" spans="1:22" ht="24" customHeight="1" x14ac:dyDescent="0.2">
      <c r="A225" s="45">
        <v>3276</v>
      </c>
      <c r="B225" s="46">
        <v>50213</v>
      </c>
      <c r="C225" s="46">
        <v>1452</v>
      </c>
      <c r="D225" s="47" t="s">
        <v>387</v>
      </c>
      <c r="E225" s="47" t="s">
        <v>26</v>
      </c>
      <c r="F225" s="46">
        <v>-10.166169999999999</v>
      </c>
      <c r="G225" s="46">
        <v>-74.912728999999999</v>
      </c>
      <c r="H225" s="47" t="s">
        <v>391</v>
      </c>
      <c r="I225" s="31">
        <v>5000</v>
      </c>
      <c r="J225" s="48" t="s">
        <v>389</v>
      </c>
      <c r="K225" s="49" t="s">
        <v>390</v>
      </c>
      <c r="L225" s="49" t="s">
        <v>209</v>
      </c>
      <c r="M225" s="48" t="s">
        <v>28</v>
      </c>
      <c r="N225" s="48" t="s">
        <v>28</v>
      </c>
      <c r="O225" s="48" t="s">
        <v>28</v>
      </c>
      <c r="P225" s="48" t="s">
        <v>24</v>
      </c>
      <c r="Q225" s="48" t="s">
        <v>24</v>
      </c>
      <c r="R225" s="48" t="s">
        <v>24</v>
      </c>
      <c r="S225" s="48" t="s">
        <v>24</v>
      </c>
      <c r="T225" s="48" t="s">
        <v>24</v>
      </c>
      <c r="U225" s="50">
        <v>1</v>
      </c>
      <c r="V225" s="50">
        <v>0</v>
      </c>
    </row>
    <row r="226" spans="1:22" ht="24" customHeight="1" x14ac:dyDescent="0.2">
      <c r="A226" s="45">
        <v>2022</v>
      </c>
      <c r="B226" s="46">
        <v>11983</v>
      </c>
      <c r="C226" s="46">
        <v>10776</v>
      </c>
      <c r="D226" s="47" t="s">
        <v>478</v>
      </c>
      <c r="E226" s="47" t="s">
        <v>20</v>
      </c>
      <c r="F226" s="46">
        <v>6.482602</v>
      </c>
      <c r="G226" s="46">
        <v>29.620100999999998</v>
      </c>
      <c r="H226" s="47" t="s">
        <v>479</v>
      </c>
      <c r="I226" s="31">
        <v>85000</v>
      </c>
      <c r="J226" s="48" t="s">
        <v>480</v>
      </c>
      <c r="K226" s="49" t="s">
        <v>481</v>
      </c>
      <c r="L226" s="49" t="s">
        <v>209</v>
      </c>
      <c r="M226" s="48" t="s">
        <v>28</v>
      </c>
      <c r="N226" s="48" t="s">
        <v>24</v>
      </c>
      <c r="O226" s="48" t="s">
        <v>28</v>
      </c>
      <c r="P226" s="48" t="s">
        <v>28</v>
      </c>
      <c r="Q226" s="48" t="s">
        <v>24</v>
      </c>
      <c r="R226" s="48" t="s">
        <v>28</v>
      </c>
      <c r="S226" s="48" t="s">
        <v>24</v>
      </c>
      <c r="T226" s="48" t="s">
        <v>24</v>
      </c>
      <c r="U226" s="50">
        <v>1</v>
      </c>
      <c r="V226" s="50">
        <v>0</v>
      </c>
    </row>
    <row r="227" spans="1:22" ht="24" customHeight="1" x14ac:dyDescent="0.2">
      <c r="A227" s="45">
        <v>2024</v>
      </c>
      <c r="B227" s="46">
        <v>12029</v>
      </c>
      <c r="C227" s="46">
        <v>12019</v>
      </c>
      <c r="D227" s="47" t="s">
        <v>478</v>
      </c>
      <c r="E227" s="47" t="s">
        <v>20</v>
      </c>
      <c r="F227" s="46">
        <v>6.0933999999999999</v>
      </c>
      <c r="G227" s="46">
        <v>29.765599999999999</v>
      </c>
      <c r="H227" s="47" t="s">
        <v>482</v>
      </c>
      <c r="I227" s="31">
        <v>1800</v>
      </c>
      <c r="J227" s="48" t="s">
        <v>483</v>
      </c>
      <c r="K227" s="49" t="s">
        <v>484</v>
      </c>
      <c r="L227" s="49" t="s">
        <v>200</v>
      </c>
      <c r="M227" s="48" t="s">
        <v>24</v>
      </c>
      <c r="N227" s="48" t="s">
        <v>24</v>
      </c>
      <c r="O227" s="48" t="s">
        <v>24</v>
      </c>
      <c r="P227" s="48" t="s">
        <v>24</v>
      </c>
      <c r="Q227" s="48" t="s">
        <v>24</v>
      </c>
      <c r="R227" s="48" t="s">
        <v>28</v>
      </c>
      <c r="S227" s="48" t="s">
        <v>24</v>
      </c>
      <c r="T227" s="48" t="s">
        <v>24</v>
      </c>
      <c r="U227" s="50">
        <v>1</v>
      </c>
      <c r="V227" s="50">
        <v>0</v>
      </c>
    </row>
    <row r="228" spans="1:22" ht="24" customHeight="1" x14ac:dyDescent="0.2">
      <c r="A228" s="45">
        <v>5930</v>
      </c>
      <c r="B228" s="46">
        <v>12039</v>
      </c>
      <c r="C228" s="46">
        <v>12117</v>
      </c>
      <c r="D228" s="47" t="s">
        <v>478</v>
      </c>
      <c r="E228" s="47" t="s">
        <v>20</v>
      </c>
      <c r="F228" s="46">
        <v>5.5878449999999997</v>
      </c>
      <c r="G228" s="46">
        <v>27.478940000000001</v>
      </c>
      <c r="H228" s="47" t="s">
        <v>513</v>
      </c>
      <c r="I228" s="31">
        <v>4700</v>
      </c>
      <c r="J228" s="48" t="s">
        <v>173</v>
      </c>
      <c r="K228" s="49" t="s">
        <v>430</v>
      </c>
      <c r="L228" s="49" t="s">
        <v>200</v>
      </c>
      <c r="M228" s="48" t="s">
        <v>28</v>
      </c>
      <c r="N228" s="48" t="s">
        <v>28</v>
      </c>
      <c r="O228" s="48" t="s">
        <v>28</v>
      </c>
      <c r="P228" s="48" t="s">
        <v>28</v>
      </c>
      <c r="Q228" s="48" t="s">
        <v>24</v>
      </c>
      <c r="R228" s="48" t="s">
        <v>28</v>
      </c>
      <c r="S228" s="48" t="s">
        <v>24</v>
      </c>
      <c r="T228" s="48" t="s">
        <v>24</v>
      </c>
      <c r="U228" s="50">
        <v>1</v>
      </c>
      <c r="V228" s="50">
        <v>0</v>
      </c>
    </row>
    <row r="229" spans="1:22" ht="24" customHeight="1" x14ac:dyDescent="0.2">
      <c r="A229" s="45">
        <v>2026</v>
      </c>
      <c r="B229" s="46">
        <v>12051</v>
      </c>
      <c r="C229" s="46"/>
      <c r="D229" s="47" t="s">
        <v>478</v>
      </c>
      <c r="E229" s="47" t="s">
        <v>20</v>
      </c>
      <c r="F229" s="46">
        <v>5.112692</v>
      </c>
      <c r="G229" s="46">
        <v>30.536650999999999</v>
      </c>
      <c r="H229" s="47" t="s">
        <v>485</v>
      </c>
      <c r="I229" s="31">
        <v>20500</v>
      </c>
      <c r="J229" s="48" t="s">
        <v>486</v>
      </c>
      <c r="K229" s="49" t="s">
        <v>487</v>
      </c>
      <c r="L229" s="49" t="s">
        <v>209</v>
      </c>
      <c r="M229" s="48" t="s">
        <v>28</v>
      </c>
      <c r="N229" s="48" t="s">
        <v>28</v>
      </c>
      <c r="O229" s="48" t="s">
        <v>28</v>
      </c>
      <c r="P229" s="48" t="s">
        <v>28</v>
      </c>
      <c r="Q229" s="48" t="s">
        <v>24</v>
      </c>
      <c r="R229" s="48" t="s">
        <v>28</v>
      </c>
      <c r="S229" s="48" t="s">
        <v>24</v>
      </c>
      <c r="T229" s="48" t="s">
        <v>24</v>
      </c>
      <c r="U229" s="50">
        <v>1</v>
      </c>
      <c r="V229" s="50">
        <v>0</v>
      </c>
    </row>
    <row r="230" spans="1:22" ht="24" customHeight="1" x14ac:dyDescent="0.2">
      <c r="A230" s="45">
        <v>2028</v>
      </c>
      <c r="B230" s="46">
        <v>12123</v>
      </c>
      <c r="C230" s="46">
        <v>14082</v>
      </c>
      <c r="D230" s="47" t="s">
        <v>478</v>
      </c>
      <c r="E230" s="47" t="s">
        <v>20</v>
      </c>
      <c r="F230" s="46">
        <v>5.9126469999999998</v>
      </c>
      <c r="G230" s="46">
        <v>30.304216</v>
      </c>
      <c r="H230" s="47" t="s">
        <v>488</v>
      </c>
      <c r="I230" s="31">
        <v>2000</v>
      </c>
      <c r="J230" s="48" t="s">
        <v>489</v>
      </c>
      <c r="K230" s="49" t="s">
        <v>490</v>
      </c>
      <c r="L230" s="49" t="s">
        <v>209</v>
      </c>
      <c r="M230" s="48" t="s">
        <v>24</v>
      </c>
      <c r="N230" s="48" t="s">
        <v>24</v>
      </c>
      <c r="O230" s="48" t="s">
        <v>24</v>
      </c>
      <c r="P230" s="48" t="s">
        <v>24</v>
      </c>
      <c r="Q230" s="48" t="s">
        <v>24</v>
      </c>
      <c r="R230" s="48" t="s">
        <v>28</v>
      </c>
      <c r="S230" s="48" t="s">
        <v>24</v>
      </c>
      <c r="T230" s="48" t="s">
        <v>24</v>
      </c>
      <c r="U230" s="50">
        <v>1</v>
      </c>
      <c r="V230" s="50">
        <v>0</v>
      </c>
    </row>
    <row r="231" spans="1:22" ht="24" customHeight="1" x14ac:dyDescent="0.2">
      <c r="A231" s="45">
        <v>2029</v>
      </c>
      <c r="B231" s="46">
        <v>12048</v>
      </c>
      <c r="C231" s="46"/>
      <c r="D231" s="47" t="s">
        <v>478</v>
      </c>
      <c r="E231" s="47" t="s">
        <v>20</v>
      </c>
      <c r="F231" s="46">
        <v>6.1552509999999998</v>
      </c>
      <c r="G231" s="46">
        <v>30.246531999999998</v>
      </c>
      <c r="H231" s="47" t="s">
        <v>491</v>
      </c>
      <c r="I231" s="31">
        <v>12500</v>
      </c>
      <c r="J231" s="48" t="s">
        <v>480</v>
      </c>
      <c r="K231" s="49" t="s">
        <v>481</v>
      </c>
      <c r="L231" s="49" t="s">
        <v>200</v>
      </c>
      <c r="M231" s="48" t="s">
        <v>28</v>
      </c>
      <c r="N231" s="48" t="s">
        <v>24</v>
      </c>
      <c r="O231" s="48" t="s">
        <v>28</v>
      </c>
      <c r="P231" s="48" t="s">
        <v>28</v>
      </c>
      <c r="Q231" s="48" t="s">
        <v>24</v>
      </c>
      <c r="R231" s="48" t="s">
        <v>28</v>
      </c>
      <c r="S231" s="48" t="s">
        <v>24</v>
      </c>
      <c r="T231" s="48" t="s">
        <v>24</v>
      </c>
      <c r="U231" s="50">
        <v>1</v>
      </c>
      <c r="V231" s="50">
        <v>0</v>
      </c>
    </row>
    <row r="232" spans="1:22" ht="24" customHeight="1" x14ac:dyDescent="0.2">
      <c r="A232" s="45">
        <v>5934</v>
      </c>
      <c r="B232" s="46">
        <v>11961</v>
      </c>
      <c r="C232" s="46">
        <v>10167</v>
      </c>
      <c r="D232" s="47" t="s">
        <v>168</v>
      </c>
      <c r="E232" s="47" t="s">
        <v>169</v>
      </c>
      <c r="F232" s="46">
        <v>12.44598</v>
      </c>
      <c r="G232" s="46">
        <v>30.761119999999998</v>
      </c>
      <c r="H232" s="47" t="s">
        <v>170</v>
      </c>
      <c r="I232" s="31">
        <v>5300</v>
      </c>
      <c r="J232" s="48" t="s">
        <v>171</v>
      </c>
      <c r="K232" s="49" t="s">
        <v>170</v>
      </c>
      <c r="L232" s="49" t="s">
        <v>200</v>
      </c>
      <c r="M232" s="48" t="s">
        <v>24</v>
      </c>
      <c r="N232" s="48" t="s">
        <v>24</v>
      </c>
      <c r="O232" s="48" t="s">
        <v>24</v>
      </c>
      <c r="P232" s="48" t="s">
        <v>24</v>
      </c>
      <c r="Q232" s="48" t="s">
        <v>24</v>
      </c>
      <c r="R232" s="48" t="s">
        <v>24</v>
      </c>
      <c r="S232" s="48" t="s">
        <v>24</v>
      </c>
      <c r="T232" s="48" t="s">
        <v>24</v>
      </c>
      <c r="U232" s="50">
        <v>1</v>
      </c>
      <c r="V232" s="50">
        <v>0</v>
      </c>
    </row>
    <row r="233" spans="1:22" ht="24" customHeight="1" x14ac:dyDescent="0.2">
      <c r="A233" s="45">
        <v>5935</v>
      </c>
      <c r="B233" s="46">
        <v>11979</v>
      </c>
      <c r="C233" s="46">
        <v>10745</v>
      </c>
      <c r="D233" s="47" t="s">
        <v>168</v>
      </c>
      <c r="E233" s="47" t="s">
        <v>169</v>
      </c>
      <c r="F233" s="46">
        <v>11.786333000000001</v>
      </c>
      <c r="G233" s="46">
        <v>25.161867000000001</v>
      </c>
      <c r="H233" s="47" t="s">
        <v>172</v>
      </c>
      <c r="I233" s="31">
        <v>2800</v>
      </c>
      <c r="J233" s="48" t="s">
        <v>173</v>
      </c>
      <c r="K233" s="49" t="s">
        <v>430</v>
      </c>
      <c r="L233" s="49" t="s">
        <v>200</v>
      </c>
      <c r="M233" s="48" t="s">
        <v>28</v>
      </c>
      <c r="N233" s="48" t="s">
        <v>28</v>
      </c>
      <c r="O233" s="48" t="s">
        <v>28</v>
      </c>
      <c r="P233" s="48" t="s">
        <v>28</v>
      </c>
      <c r="Q233" s="48" t="s">
        <v>28</v>
      </c>
      <c r="R233" s="48" t="s">
        <v>28</v>
      </c>
      <c r="S233" s="48" t="s">
        <v>24</v>
      </c>
      <c r="T233" s="48" t="s">
        <v>24</v>
      </c>
      <c r="U233" s="50">
        <v>1</v>
      </c>
      <c r="V233" s="50">
        <v>0</v>
      </c>
    </row>
    <row r="234" spans="1:22" ht="24" customHeight="1" x14ac:dyDescent="0.2">
      <c r="A234" s="45">
        <v>5937</v>
      </c>
      <c r="B234" s="46">
        <v>11995</v>
      </c>
      <c r="C234" s="46">
        <v>11474</v>
      </c>
      <c r="D234" s="47" t="s">
        <v>168</v>
      </c>
      <c r="E234" s="47" t="s">
        <v>169</v>
      </c>
      <c r="F234" s="46">
        <v>12.473979999999999</v>
      </c>
      <c r="G234" s="46">
        <v>30.678159999999998</v>
      </c>
      <c r="H234" s="47" t="s">
        <v>174</v>
      </c>
      <c r="I234" s="31">
        <v>3300</v>
      </c>
      <c r="J234" s="48" t="s">
        <v>175</v>
      </c>
      <c r="K234" s="49" t="s">
        <v>174</v>
      </c>
      <c r="L234" s="49" t="s">
        <v>200</v>
      </c>
      <c r="M234" s="48" t="s">
        <v>24</v>
      </c>
      <c r="N234" s="48" t="s">
        <v>24</v>
      </c>
      <c r="O234" s="48" t="s">
        <v>24</v>
      </c>
      <c r="P234" s="48" t="s">
        <v>24</v>
      </c>
      <c r="Q234" s="48" t="s">
        <v>24</v>
      </c>
      <c r="R234" s="48" t="s">
        <v>24</v>
      </c>
      <c r="S234" s="48" t="s">
        <v>24</v>
      </c>
      <c r="T234" s="48" t="s">
        <v>24</v>
      </c>
      <c r="U234" s="50">
        <v>1</v>
      </c>
      <c r="V234" s="50">
        <v>0</v>
      </c>
    </row>
    <row r="235" spans="1:22" ht="24" customHeight="1" x14ac:dyDescent="0.2">
      <c r="A235" s="45">
        <v>5940</v>
      </c>
      <c r="B235" s="46">
        <v>12017</v>
      </c>
      <c r="C235" s="46">
        <v>11741</v>
      </c>
      <c r="D235" s="47" t="s">
        <v>168</v>
      </c>
      <c r="E235" s="47" t="s">
        <v>169</v>
      </c>
      <c r="F235" s="46">
        <v>10.274150000000001</v>
      </c>
      <c r="G235" s="46">
        <v>30.730550000000001</v>
      </c>
      <c r="H235" s="47" t="s">
        <v>492</v>
      </c>
      <c r="I235" s="31">
        <v>9600</v>
      </c>
      <c r="J235" s="48" t="s">
        <v>173</v>
      </c>
      <c r="K235" s="49" t="s">
        <v>430</v>
      </c>
      <c r="L235" s="49" t="s">
        <v>200</v>
      </c>
      <c r="M235" s="48" t="s">
        <v>28</v>
      </c>
      <c r="N235" s="48" t="s">
        <v>28</v>
      </c>
      <c r="O235" s="48" t="s">
        <v>28</v>
      </c>
      <c r="P235" s="48" t="s">
        <v>28</v>
      </c>
      <c r="Q235" s="48" t="s">
        <v>28</v>
      </c>
      <c r="R235" s="48" t="s">
        <v>28</v>
      </c>
      <c r="S235" s="48" t="s">
        <v>24</v>
      </c>
      <c r="T235" s="48" t="s">
        <v>24</v>
      </c>
      <c r="U235" s="50">
        <v>1</v>
      </c>
      <c r="V235" s="50">
        <v>0</v>
      </c>
    </row>
    <row r="236" spans="1:22" ht="24" customHeight="1" x14ac:dyDescent="0.2">
      <c r="A236" s="45">
        <v>5943</v>
      </c>
      <c r="B236" s="46">
        <v>12024</v>
      </c>
      <c r="C236" s="46">
        <v>11778</v>
      </c>
      <c r="D236" s="47" t="s">
        <v>168</v>
      </c>
      <c r="E236" s="47" t="s">
        <v>169</v>
      </c>
      <c r="F236" s="46">
        <v>10.5352</v>
      </c>
      <c r="G236" s="46">
        <v>31.566700000000001</v>
      </c>
      <c r="H236" s="47" t="s">
        <v>176</v>
      </c>
      <c r="I236" s="31">
        <v>7600</v>
      </c>
      <c r="J236" s="48" t="s">
        <v>177</v>
      </c>
      <c r="K236" s="49" t="s">
        <v>178</v>
      </c>
      <c r="L236" s="49" t="s">
        <v>200</v>
      </c>
      <c r="M236" s="48" t="s">
        <v>24</v>
      </c>
      <c r="N236" s="48" t="s">
        <v>24</v>
      </c>
      <c r="O236" s="48" t="s">
        <v>24</v>
      </c>
      <c r="P236" s="48" t="s">
        <v>24</v>
      </c>
      <c r="Q236" s="48" t="s">
        <v>24</v>
      </c>
      <c r="R236" s="48" t="s">
        <v>24</v>
      </c>
      <c r="S236" s="48" t="s">
        <v>24</v>
      </c>
      <c r="T236" s="48" t="s">
        <v>24</v>
      </c>
      <c r="U236" s="50">
        <v>1</v>
      </c>
      <c r="V236" s="50">
        <v>0</v>
      </c>
    </row>
    <row r="237" spans="1:22" ht="24" customHeight="1" x14ac:dyDescent="0.2">
      <c r="A237" s="45">
        <v>5955</v>
      </c>
      <c r="B237" s="46">
        <v>12077</v>
      </c>
      <c r="C237" s="46">
        <v>12942</v>
      </c>
      <c r="D237" s="47" t="s">
        <v>168</v>
      </c>
      <c r="E237" s="47" t="s">
        <v>169</v>
      </c>
      <c r="F237" s="46">
        <v>10.335649999999999</v>
      </c>
      <c r="G237" s="46">
        <v>30.733070000000001</v>
      </c>
      <c r="H237" s="47" t="s">
        <v>179</v>
      </c>
      <c r="I237" s="31">
        <v>14500</v>
      </c>
      <c r="J237" s="48" t="s">
        <v>180</v>
      </c>
      <c r="K237" s="49" t="s">
        <v>179</v>
      </c>
      <c r="L237" s="49" t="s">
        <v>200</v>
      </c>
      <c r="M237" s="48" t="s">
        <v>24</v>
      </c>
      <c r="N237" s="48" t="s">
        <v>24</v>
      </c>
      <c r="O237" s="48" t="s">
        <v>24</v>
      </c>
      <c r="P237" s="48" t="s">
        <v>24</v>
      </c>
      <c r="Q237" s="48" t="s">
        <v>24</v>
      </c>
      <c r="R237" s="48" t="s">
        <v>24</v>
      </c>
      <c r="S237" s="48" t="s">
        <v>24</v>
      </c>
      <c r="T237" s="48" t="s">
        <v>24</v>
      </c>
      <c r="U237" s="50">
        <v>1</v>
      </c>
      <c r="V237" s="50">
        <v>0</v>
      </c>
    </row>
    <row r="238" spans="1:22" ht="24" customHeight="1" x14ac:dyDescent="0.2">
      <c r="A238" s="45">
        <v>2042</v>
      </c>
      <c r="B238" s="46">
        <v>12082</v>
      </c>
      <c r="C238" s="46">
        <v>13085</v>
      </c>
      <c r="D238" s="47" t="s">
        <v>168</v>
      </c>
      <c r="E238" s="47" t="s">
        <v>169</v>
      </c>
      <c r="F238" s="46">
        <v>10.98053</v>
      </c>
      <c r="G238" s="46">
        <v>31.12359</v>
      </c>
      <c r="H238" s="47" t="s">
        <v>181</v>
      </c>
      <c r="I238" s="31">
        <v>12500</v>
      </c>
      <c r="J238" s="48" t="s">
        <v>182</v>
      </c>
      <c r="K238" s="49" t="s">
        <v>181</v>
      </c>
      <c r="L238" s="49" t="s">
        <v>200</v>
      </c>
      <c r="M238" s="48" t="s">
        <v>24</v>
      </c>
      <c r="N238" s="48" t="s">
        <v>24</v>
      </c>
      <c r="O238" s="48" t="s">
        <v>24</v>
      </c>
      <c r="P238" s="48" t="s">
        <v>24</v>
      </c>
      <c r="Q238" s="48" t="s">
        <v>24</v>
      </c>
      <c r="R238" s="48" t="s">
        <v>24</v>
      </c>
      <c r="S238" s="48" t="s">
        <v>24</v>
      </c>
      <c r="T238" s="48" t="s">
        <v>24</v>
      </c>
      <c r="U238" s="50">
        <v>1</v>
      </c>
      <c r="V238" s="50">
        <v>0</v>
      </c>
    </row>
    <row r="239" spans="1:22" ht="24" customHeight="1" x14ac:dyDescent="0.2">
      <c r="A239" s="45">
        <v>5956</v>
      </c>
      <c r="B239" s="46">
        <v>12080</v>
      </c>
      <c r="C239" s="46">
        <v>13086</v>
      </c>
      <c r="D239" s="47" t="s">
        <v>168</v>
      </c>
      <c r="E239" s="47" t="s">
        <v>169</v>
      </c>
      <c r="F239" s="46">
        <v>11.17389</v>
      </c>
      <c r="G239" s="46">
        <v>29.805330000000001</v>
      </c>
      <c r="H239" s="47" t="s">
        <v>493</v>
      </c>
      <c r="I239" s="31">
        <v>8200</v>
      </c>
      <c r="J239" s="48" t="s">
        <v>494</v>
      </c>
      <c r="K239" s="49" t="s">
        <v>495</v>
      </c>
      <c r="L239" s="49" t="s">
        <v>200</v>
      </c>
      <c r="M239" s="48" t="s">
        <v>28</v>
      </c>
      <c r="N239" s="48" t="s">
        <v>24</v>
      </c>
      <c r="O239" s="48" t="s">
        <v>24</v>
      </c>
      <c r="P239" s="48" t="s">
        <v>24</v>
      </c>
      <c r="Q239" s="48" t="s">
        <v>24</v>
      </c>
      <c r="R239" s="48" t="s">
        <v>28</v>
      </c>
      <c r="S239" s="48" t="s">
        <v>24</v>
      </c>
      <c r="T239" s="48" t="s">
        <v>24</v>
      </c>
      <c r="U239" s="50">
        <v>1</v>
      </c>
      <c r="V239" s="50">
        <v>0</v>
      </c>
    </row>
    <row r="240" spans="1:22" ht="24" customHeight="1" x14ac:dyDescent="0.2">
      <c r="A240" s="45">
        <v>5966</v>
      </c>
      <c r="B240" s="46">
        <v>12166</v>
      </c>
      <c r="C240" s="46">
        <v>15619</v>
      </c>
      <c r="D240" s="47" t="s">
        <v>168</v>
      </c>
      <c r="E240" s="47" t="s">
        <v>169</v>
      </c>
      <c r="F240" s="46">
        <v>11.983857</v>
      </c>
      <c r="G240" s="46">
        <v>30.955221999999999</v>
      </c>
      <c r="H240" s="47" t="s">
        <v>183</v>
      </c>
      <c r="I240" s="31">
        <v>19500</v>
      </c>
      <c r="J240" s="48" t="s">
        <v>184</v>
      </c>
      <c r="K240" s="49" t="s">
        <v>185</v>
      </c>
      <c r="L240" s="49" t="s">
        <v>200</v>
      </c>
      <c r="M240" s="48" t="s">
        <v>24</v>
      </c>
      <c r="N240" s="48" t="s">
        <v>24</v>
      </c>
      <c r="O240" s="48" t="s">
        <v>24</v>
      </c>
      <c r="P240" s="48" t="s">
        <v>24</v>
      </c>
      <c r="Q240" s="48" t="s">
        <v>24</v>
      </c>
      <c r="R240" s="48" t="s">
        <v>24</v>
      </c>
      <c r="S240" s="48" t="s">
        <v>24</v>
      </c>
      <c r="T240" s="48" t="s">
        <v>24</v>
      </c>
      <c r="U240" s="50">
        <v>1</v>
      </c>
      <c r="V240" s="50">
        <v>0</v>
      </c>
    </row>
    <row r="241" spans="1:22" ht="24" customHeight="1" x14ac:dyDescent="0.2">
      <c r="A241" s="45">
        <v>5968</v>
      </c>
      <c r="B241" s="46">
        <v>12171</v>
      </c>
      <c r="C241" s="46">
        <v>15873</v>
      </c>
      <c r="D241" s="47" t="s">
        <v>168</v>
      </c>
      <c r="E241" s="47" t="s">
        <v>169</v>
      </c>
      <c r="F241" s="46">
        <v>10.59398</v>
      </c>
      <c r="G241" s="46">
        <v>31.157360000000001</v>
      </c>
      <c r="H241" s="47" t="s">
        <v>186</v>
      </c>
      <c r="I241" s="31">
        <v>6200</v>
      </c>
      <c r="J241" s="48" t="s">
        <v>187</v>
      </c>
      <c r="K241" s="49" t="s">
        <v>186</v>
      </c>
      <c r="L241" s="49" t="s">
        <v>200</v>
      </c>
      <c r="M241" s="48" t="s">
        <v>24</v>
      </c>
      <c r="N241" s="48" t="s">
        <v>24</v>
      </c>
      <c r="O241" s="48" t="s">
        <v>24</v>
      </c>
      <c r="P241" s="48" t="s">
        <v>24</v>
      </c>
      <c r="Q241" s="48" t="s">
        <v>24</v>
      </c>
      <c r="R241" s="48" t="s">
        <v>24</v>
      </c>
      <c r="S241" s="48" t="s">
        <v>24</v>
      </c>
      <c r="T241" s="48" t="s">
        <v>24</v>
      </c>
      <c r="U241" s="50">
        <v>1</v>
      </c>
      <c r="V241" s="50">
        <v>0</v>
      </c>
    </row>
    <row r="242" spans="1:22" ht="24" customHeight="1" x14ac:dyDescent="0.2">
      <c r="A242" s="45">
        <v>2069</v>
      </c>
      <c r="B242" s="46">
        <v>10895</v>
      </c>
      <c r="C242" s="46">
        <v>13845</v>
      </c>
      <c r="D242" s="47" t="s">
        <v>188</v>
      </c>
      <c r="E242" s="47" t="s">
        <v>38</v>
      </c>
      <c r="F242" s="46">
        <v>18.171749999999999</v>
      </c>
      <c r="G242" s="46">
        <v>100.20957</v>
      </c>
      <c r="H242" s="47" t="s">
        <v>189</v>
      </c>
      <c r="I242" s="31">
        <v>1500</v>
      </c>
      <c r="J242" s="48" t="s">
        <v>190</v>
      </c>
      <c r="K242" s="49" t="s">
        <v>189</v>
      </c>
      <c r="L242" s="49" t="s">
        <v>209</v>
      </c>
      <c r="M242" s="48" t="s">
        <v>24</v>
      </c>
      <c r="N242" s="48" t="s">
        <v>24</v>
      </c>
      <c r="O242" s="48" t="s">
        <v>24</v>
      </c>
      <c r="P242" s="48" t="s">
        <v>24</v>
      </c>
      <c r="Q242" s="48" t="s">
        <v>24</v>
      </c>
      <c r="R242" s="48" t="s">
        <v>24</v>
      </c>
      <c r="S242" s="48" t="s">
        <v>24</v>
      </c>
      <c r="T242" s="48" t="s">
        <v>24</v>
      </c>
      <c r="U242" s="50">
        <v>1</v>
      </c>
      <c r="V242" s="50">
        <v>0</v>
      </c>
    </row>
    <row r="243" spans="1:22" ht="24" customHeight="1" thickBot="1" x14ac:dyDescent="0.25">
      <c r="A243" s="45">
        <v>2129</v>
      </c>
      <c r="B243" s="46">
        <v>16476</v>
      </c>
      <c r="C243" s="46">
        <v>19054</v>
      </c>
      <c r="D243" s="47" t="s">
        <v>191</v>
      </c>
      <c r="E243" s="47" t="s">
        <v>26</v>
      </c>
      <c r="F243" s="46">
        <v>1.8037099999999999</v>
      </c>
      <c r="G243" s="46">
        <v>-66.502200000000002</v>
      </c>
      <c r="H243" s="47" t="s">
        <v>192</v>
      </c>
      <c r="I243" s="31">
        <v>4800</v>
      </c>
      <c r="J243" s="48" t="s">
        <v>526</v>
      </c>
      <c r="K243" s="49" t="s">
        <v>527</v>
      </c>
      <c r="L243" s="49" t="s">
        <v>209</v>
      </c>
      <c r="M243" s="48" t="s">
        <v>28</v>
      </c>
      <c r="N243" s="48" t="s">
        <v>24</v>
      </c>
      <c r="O243" s="48" t="s">
        <v>24</v>
      </c>
      <c r="P243" s="48" t="s">
        <v>24</v>
      </c>
      <c r="Q243" s="48" t="s">
        <v>28</v>
      </c>
      <c r="R243" s="48" t="s">
        <v>28</v>
      </c>
      <c r="S243" s="48" t="s">
        <v>24</v>
      </c>
      <c r="T243" s="48" t="s">
        <v>24</v>
      </c>
      <c r="U243" s="50">
        <v>1</v>
      </c>
      <c r="V243" s="50">
        <v>0</v>
      </c>
    </row>
    <row r="244" spans="1:22" ht="24" customHeight="1" thickBot="1" x14ac:dyDescent="0.3">
      <c r="A244" s="12" t="str">
        <f>A38</f>
        <v>As of February 2023</v>
      </c>
      <c r="B244" s="12"/>
      <c r="C244" s="12"/>
      <c r="D244" s="13"/>
      <c r="E244" s="14"/>
      <c r="F244" s="15"/>
      <c r="G244" s="15"/>
      <c r="H244" s="43" t="str">
        <f>COUNTA(H55:H243)&amp;" People Groups"</f>
        <v>189 People Groups</v>
      </c>
      <c r="I244" s="44">
        <f>SUM(I55:I243)</f>
        <v>10989150</v>
      </c>
      <c r="J244" s="16"/>
    </row>
    <row r="245" spans="1:22" ht="24" customHeight="1" x14ac:dyDescent="0.25">
      <c r="A245" s="12"/>
      <c r="B245" s="12"/>
      <c r="C245" s="12"/>
      <c r="D245" s="6"/>
      <c r="E245" s="21"/>
      <c r="F245" s="22"/>
      <c r="G245" s="22"/>
      <c r="H245" s="6"/>
      <c r="Q245" s="6"/>
      <c r="R245" s="6"/>
    </row>
    <row r="246" spans="1:22" ht="24" customHeight="1" x14ac:dyDescent="0.25">
      <c r="A246" s="12"/>
      <c r="B246" s="12"/>
      <c r="C246" s="12"/>
      <c r="D246" s="6"/>
      <c r="E246" s="21"/>
      <c r="F246" s="22"/>
      <c r="G246" s="22"/>
      <c r="H246" s="6"/>
      <c r="Q246" s="6"/>
      <c r="R246" s="6"/>
    </row>
    <row r="247" spans="1:22" ht="24" customHeight="1" x14ac:dyDescent="0.25">
      <c r="A247" s="12"/>
      <c r="B247" s="12"/>
      <c r="C247" s="12"/>
      <c r="D247" s="6"/>
      <c r="E247" s="21"/>
      <c r="F247" s="22"/>
      <c r="G247" s="22"/>
      <c r="H247" s="6"/>
      <c r="Q247" s="6"/>
      <c r="R247" s="6"/>
    </row>
    <row r="248" spans="1:22" ht="24" customHeight="1" x14ac:dyDescent="0.25">
      <c r="A248" s="12"/>
      <c r="B248" s="12"/>
      <c r="C248" s="12"/>
      <c r="D248" s="6"/>
      <c r="E248" s="21"/>
      <c r="F248" s="22"/>
      <c r="G248" s="22"/>
      <c r="H248" s="6"/>
      <c r="Q248" s="6"/>
      <c r="R248" s="6"/>
    </row>
    <row r="249" spans="1:22" ht="24" customHeight="1" x14ac:dyDescent="0.25">
      <c r="A249" s="12"/>
      <c r="B249" s="12"/>
      <c r="C249" s="12"/>
      <c r="D249" s="6"/>
      <c r="E249" s="21"/>
      <c r="F249" s="22"/>
      <c r="G249" s="22"/>
      <c r="H249" s="6"/>
      <c r="Q249" s="6"/>
      <c r="R249" s="6"/>
    </row>
    <row r="250" spans="1:22" ht="24" customHeight="1" x14ac:dyDescent="0.25">
      <c r="A250" s="12"/>
      <c r="B250" s="12"/>
      <c r="C250" s="12"/>
      <c r="D250" s="6"/>
      <c r="E250" s="21"/>
      <c r="F250" s="22"/>
      <c r="G250" s="22"/>
      <c r="H250" s="6"/>
      <c r="Q250" s="6"/>
      <c r="R250" s="6"/>
    </row>
    <row r="251" spans="1:22" ht="24" customHeight="1" x14ac:dyDescent="0.25">
      <c r="A251" s="12"/>
      <c r="B251" s="12"/>
      <c r="C251" s="12"/>
      <c r="D251" s="6"/>
      <c r="E251" s="21"/>
      <c r="F251" s="22"/>
      <c r="G251" s="22"/>
      <c r="H251" s="6"/>
      <c r="Q251" s="6"/>
      <c r="R251" s="6"/>
    </row>
    <row r="252" spans="1:22" ht="24" customHeight="1" x14ac:dyDescent="0.25">
      <c r="A252" s="12"/>
      <c r="B252" s="12"/>
      <c r="C252" s="12"/>
      <c r="D252" s="6"/>
      <c r="E252" s="21"/>
      <c r="F252" s="22"/>
      <c r="G252" s="22"/>
      <c r="H252" s="6"/>
      <c r="Q252" s="6"/>
      <c r="R252" s="6"/>
    </row>
    <row r="253" spans="1:22" ht="24" customHeight="1" x14ac:dyDescent="0.25">
      <c r="A253" s="12"/>
      <c r="B253" s="12"/>
      <c r="C253" s="12"/>
      <c r="D253" s="6"/>
      <c r="E253" s="21"/>
      <c r="F253" s="22"/>
      <c r="G253" s="22"/>
      <c r="H253" s="6"/>
      <c r="Q253" s="6"/>
      <c r="R253" s="6"/>
    </row>
    <row r="254" spans="1:22" ht="24" customHeight="1" x14ac:dyDescent="0.25">
      <c r="A254" s="12"/>
      <c r="B254" s="12"/>
      <c r="C254" s="12"/>
      <c r="D254" s="6"/>
      <c r="E254" s="21"/>
      <c r="F254" s="22"/>
      <c r="G254" s="22"/>
      <c r="H254" s="6"/>
      <c r="Q254" s="6"/>
      <c r="R254" s="6"/>
    </row>
    <row r="255" spans="1:22" ht="24" customHeight="1" x14ac:dyDescent="0.25">
      <c r="A255" s="12"/>
      <c r="B255" s="12"/>
      <c r="C255" s="12"/>
      <c r="D255" s="6"/>
      <c r="E255" s="21"/>
      <c r="F255" s="22"/>
      <c r="G255" s="22"/>
      <c r="H255" s="6"/>
      <c r="Q255" s="6"/>
      <c r="R255" s="6"/>
    </row>
    <row r="256" spans="1:22" ht="24" customHeight="1" x14ac:dyDescent="0.25">
      <c r="A256" s="12"/>
      <c r="B256" s="12"/>
      <c r="C256" s="12"/>
      <c r="D256" s="6"/>
      <c r="E256" s="21"/>
      <c r="F256" s="22"/>
      <c r="G256" s="22"/>
      <c r="H256" s="6"/>
      <c r="Q256" s="6"/>
      <c r="R256" s="6"/>
    </row>
    <row r="257" spans="1:18" ht="24" customHeight="1" x14ac:dyDescent="0.25">
      <c r="A257" s="12"/>
      <c r="B257" s="12"/>
      <c r="C257" s="12"/>
      <c r="D257" s="6"/>
      <c r="E257" s="21"/>
      <c r="F257" s="22"/>
      <c r="G257" s="22"/>
      <c r="H257" s="6"/>
      <c r="Q257" s="6"/>
      <c r="R257" s="6"/>
    </row>
    <row r="258" spans="1:18" ht="24" customHeight="1" x14ac:dyDescent="0.25">
      <c r="A258" s="12"/>
      <c r="B258" s="12"/>
      <c r="C258" s="12"/>
      <c r="D258" s="6"/>
      <c r="E258" s="21"/>
      <c r="F258" s="22"/>
      <c r="G258" s="22"/>
      <c r="H258" s="6"/>
      <c r="Q258" s="6"/>
      <c r="R258" s="6"/>
    </row>
    <row r="259" spans="1:18" ht="24" customHeight="1" x14ac:dyDescent="0.25">
      <c r="A259" s="12"/>
      <c r="B259" s="12"/>
      <c r="C259" s="12"/>
      <c r="D259" s="6"/>
      <c r="E259" s="21"/>
      <c r="F259" s="22"/>
      <c r="G259" s="22"/>
      <c r="H259" s="6"/>
      <c r="Q259" s="6"/>
      <c r="R259" s="6"/>
    </row>
    <row r="260" spans="1:18" ht="24" customHeight="1" x14ac:dyDescent="0.25">
      <c r="A260" s="12"/>
      <c r="B260" s="12"/>
      <c r="C260" s="12"/>
      <c r="D260" s="6"/>
      <c r="E260" s="21"/>
      <c r="F260" s="22"/>
      <c r="G260" s="22"/>
      <c r="H260" s="6"/>
      <c r="Q260" s="6"/>
      <c r="R260" s="6"/>
    </row>
    <row r="261" spans="1:18" ht="24" customHeight="1" x14ac:dyDescent="0.25">
      <c r="A261" s="12"/>
      <c r="B261" s="12"/>
      <c r="C261" s="12"/>
      <c r="D261" s="6"/>
      <c r="E261" s="21"/>
      <c r="F261" s="22"/>
      <c r="G261" s="22"/>
      <c r="H261" s="6"/>
      <c r="Q261" s="6"/>
      <c r="R261" s="6"/>
    </row>
    <row r="262" spans="1:18" ht="24" customHeight="1" x14ac:dyDescent="0.25">
      <c r="A262" s="12"/>
      <c r="B262" s="12"/>
      <c r="C262" s="12"/>
      <c r="D262" s="6"/>
      <c r="E262" s="21"/>
      <c r="F262" s="22"/>
      <c r="G262" s="22"/>
      <c r="H262" s="6"/>
      <c r="Q262" s="6"/>
      <c r="R262" s="6"/>
    </row>
    <row r="263" spans="1:18" ht="24" customHeight="1" x14ac:dyDescent="0.25">
      <c r="A263" s="12"/>
      <c r="B263" s="12"/>
      <c r="C263" s="12"/>
      <c r="D263" s="6"/>
      <c r="E263" s="21"/>
      <c r="F263" s="22"/>
      <c r="G263" s="22"/>
      <c r="H263" s="6"/>
      <c r="Q263" s="6"/>
      <c r="R263" s="6"/>
    </row>
    <row r="264" spans="1:18" ht="24" customHeight="1" x14ac:dyDescent="0.25">
      <c r="A264" s="12"/>
      <c r="B264" s="12"/>
      <c r="C264" s="12"/>
      <c r="D264" s="6"/>
      <c r="E264" s="21"/>
      <c r="F264" s="22"/>
      <c r="G264" s="22"/>
      <c r="H264" s="6"/>
      <c r="Q264" s="6"/>
      <c r="R264" s="6"/>
    </row>
    <row r="265" spans="1:18" ht="24" customHeight="1" x14ac:dyDescent="0.25">
      <c r="A265" s="12"/>
      <c r="B265" s="12"/>
      <c r="C265" s="12"/>
      <c r="D265" s="6"/>
      <c r="E265" s="21"/>
      <c r="F265" s="22"/>
      <c r="G265" s="22"/>
      <c r="H265" s="6"/>
      <c r="Q265" s="6"/>
      <c r="R265" s="6"/>
    </row>
    <row r="266" spans="1:18" ht="24" customHeight="1" x14ac:dyDescent="0.25">
      <c r="A266" s="12"/>
      <c r="B266" s="12"/>
      <c r="C266" s="12"/>
      <c r="D266" s="6"/>
      <c r="E266" s="21"/>
      <c r="F266" s="22"/>
      <c r="G266" s="22"/>
      <c r="H266" s="6"/>
      <c r="Q266" s="6"/>
      <c r="R266" s="6"/>
    </row>
    <row r="267" spans="1:18" ht="24" customHeight="1" x14ac:dyDescent="0.25">
      <c r="A267" s="12"/>
      <c r="B267" s="12"/>
      <c r="C267" s="12"/>
      <c r="D267" s="6"/>
      <c r="E267" s="21"/>
      <c r="F267" s="22"/>
      <c r="G267" s="22"/>
      <c r="H267" s="6"/>
      <c r="Q267" s="6"/>
      <c r="R267" s="6"/>
    </row>
    <row r="268" spans="1:18" ht="24" customHeight="1" x14ac:dyDescent="0.25">
      <c r="A268" s="12"/>
      <c r="B268" s="12"/>
      <c r="C268" s="12"/>
      <c r="D268" s="6"/>
      <c r="E268" s="21"/>
      <c r="F268" s="22"/>
      <c r="G268" s="22"/>
      <c r="H268" s="6"/>
      <c r="Q268" s="6"/>
      <c r="R268" s="6"/>
    </row>
    <row r="269" spans="1:18" ht="24" customHeight="1" x14ac:dyDescent="0.25">
      <c r="A269" s="12"/>
      <c r="B269" s="12"/>
      <c r="C269" s="12"/>
      <c r="D269" s="6"/>
      <c r="E269" s="21"/>
      <c r="F269" s="22"/>
      <c r="G269" s="22"/>
      <c r="H269" s="6"/>
      <c r="Q269" s="6"/>
      <c r="R269" s="6"/>
    </row>
    <row r="270" spans="1:18" ht="24" customHeight="1" x14ac:dyDescent="0.25">
      <c r="A270" s="12"/>
      <c r="B270" s="12"/>
      <c r="C270" s="12"/>
      <c r="D270" s="6"/>
      <c r="E270" s="21"/>
      <c r="F270" s="22"/>
      <c r="G270" s="22"/>
      <c r="H270" s="6"/>
      <c r="Q270" s="6"/>
      <c r="R270" s="6"/>
    </row>
    <row r="271" spans="1:18" ht="24" customHeight="1" x14ac:dyDescent="0.25">
      <c r="A271" s="12"/>
      <c r="B271" s="12"/>
      <c r="C271" s="12"/>
      <c r="D271" s="6"/>
      <c r="E271" s="21"/>
      <c r="F271" s="22"/>
      <c r="G271" s="22"/>
      <c r="H271" s="6"/>
      <c r="Q271" s="6"/>
      <c r="R271" s="6"/>
    </row>
    <row r="272" spans="1:18" ht="24" customHeight="1" x14ac:dyDescent="0.25">
      <c r="A272" s="12"/>
      <c r="B272" s="12"/>
      <c r="C272" s="12"/>
      <c r="D272" s="6"/>
      <c r="E272" s="21"/>
      <c r="F272" s="22"/>
      <c r="G272" s="22"/>
      <c r="H272" s="6"/>
      <c r="Q272" s="6"/>
      <c r="R272" s="6"/>
    </row>
    <row r="273" spans="1:18" ht="24" customHeight="1" x14ac:dyDescent="0.25">
      <c r="A273" s="12"/>
      <c r="B273" s="12"/>
      <c r="C273" s="12"/>
      <c r="D273" s="6"/>
      <c r="E273" s="21"/>
      <c r="F273" s="22"/>
      <c r="G273" s="22"/>
      <c r="H273" s="6"/>
      <c r="Q273" s="6"/>
      <c r="R273" s="6"/>
    </row>
    <row r="274" spans="1:18" ht="24" customHeight="1" x14ac:dyDescent="0.25">
      <c r="A274" s="12"/>
      <c r="B274" s="12"/>
      <c r="C274" s="12"/>
      <c r="D274" s="6"/>
      <c r="E274" s="21"/>
      <c r="F274" s="22"/>
      <c r="G274" s="22"/>
      <c r="H274" s="6"/>
      <c r="Q274" s="6"/>
      <c r="R274" s="6"/>
    </row>
    <row r="275" spans="1:18" ht="24" customHeight="1" x14ac:dyDescent="0.25">
      <c r="A275" s="12"/>
      <c r="B275" s="12"/>
      <c r="C275" s="12"/>
      <c r="D275" s="6"/>
      <c r="E275" s="21"/>
      <c r="F275" s="22"/>
      <c r="G275" s="22"/>
      <c r="H275" s="6"/>
      <c r="Q275" s="6"/>
      <c r="R275" s="6"/>
    </row>
    <row r="276" spans="1:18" ht="24" customHeight="1" x14ac:dyDescent="0.25">
      <c r="A276" s="12"/>
      <c r="B276" s="12"/>
      <c r="C276" s="12"/>
      <c r="D276" s="6"/>
      <c r="E276" s="21"/>
      <c r="F276" s="22"/>
      <c r="G276" s="22"/>
      <c r="H276" s="6"/>
      <c r="Q276" s="6"/>
      <c r="R276" s="6"/>
    </row>
    <row r="277" spans="1:18" ht="24" customHeight="1" x14ac:dyDescent="0.25">
      <c r="A277" s="12"/>
      <c r="B277" s="12"/>
      <c r="C277" s="12"/>
      <c r="D277" s="6"/>
      <c r="E277" s="21"/>
      <c r="F277" s="22"/>
      <c r="G277" s="22"/>
      <c r="H277" s="6"/>
      <c r="Q277" s="6"/>
      <c r="R277" s="6"/>
    </row>
    <row r="278" spans="1:18" ht="24" customHeight="1" x14ac:dyDescent="0.25">
      <c r="A278" s="12"/>
      <c r="B278" s="12"/>
      <c r="C278" s="12"/>
      <c r="D278" s="6"/>
      <c r="E278" s="21"/>
      <c r="F278" s="22"/>
      <c r="G278" s="22"/>
      <c r="H278" s="6"/>
      <c r="Q278" s="6"/>
      <c r="R278" s="6"/>
    </row>
    <row r="279" spans="1:18" ht="24" customHeight="1" x14ac:dyDescent="0.25">
      <c r="A279" s="12"/>
      <c r="B279" s="12"/>
      <c r="C279" s="12"/>
      <c r="D279" s="6"/>
      <c r="E279" s="21"/>
      <c r="F279" s="22"/>
      <c r="G279" s="22"/>
      <c r="H279" s="6"/>
      <c r="Q279" s="6"/>
      <c r="R279" s="6"/>
    </row>
    <row r="280" spans="1:18" ht="24" customHeight="1" x14ac:dyDescent="0.25">
      <c r="A280" s="12"/>
      <c r="B280" s="12"/>
      <c r="C280" s="12"/>
      <c r="D280" s="6"/>
      <c r="E280" s="21"/>
      <c r="F280" s="22"/>
      <c r="G280" s="22"/>
      <c r="H280" s="6"/>
      <c r="Q280" s="6"/>
      <c r="R280" s="6"/>
    </row>
    <row r="281" spans="1:18" ht="24" customHeight="1" x14ac:dyDescent="0.25">
      <c r="A281" s="12"/>
      <c r="B281" s="12"/>
      <c r="C281" s="12"/>
      <c r="D281" s="6"/>
      <c r="E281" s="21"/>
      <c r="F281" s="22"/>
      <c r="G281" s="22"/>
      <c r="H281" s="6"/>
      <c r="Q281" s="6"/>
      <c r="R281" s="6"/>
    </row>
    <row r="282" spans="1:18" ht="24" customHeight="1" x14ac:dyDescent="0.25">
      <c r="A282" s="12"/>
      <c r="B282" s="12"/>
      <c r="C282" s="12"/>
      <c r="D282" s="6"/>
      <c r="E282" s="21"/>
      <c r="F282" s="22"/>
      <c r="G282" s="22"/>
      <c r="H282" s="6"/>
      <c r="Q282" s="6"/>
      <c r="R282" s="6"/>
    </row>
    <row r="283" spans="1:18" ht="24" customHeight="1" x14ac:dyDescent="0.25">
      <c r="A283" s="12"/>
      <c r="B283" s="12"/>
      <c r="C283" s="12"/>
      <c r="D283" s="6"/>
      <c r="E283" s="21"/>
      <c r="F283" s="22"/>
      <c r="G283" s="22"/>
      <c r="H283" s="6"/>
      <c r="Q283" s="6"/>
      <c r="R283" s="6"/>
    </row>
    <row r="284" spans="1:18" ht="24" customHeight="1" x14ac:dyDescent="0.25">
      <c r="A284" s="12"/>
      <c r="B284" s="12"/>
      <c r="C284" s="12"/>
      <c r="D284" s="6"/>
      <c r="E284" s="21"/>
      <c r="F284" s="22"/>
      <c r="G284" s="22"/>
      <c r="H284" s="6"/>
      <c r="Q284" s="6"/>
      <c r="R284" s="6"/>
    </row>
    <row r="285" spans="1:18" ht="24" customHeight="1" x14ac:dyDescent="0.25">
      <c r="A285" s="12"/>
      <c r="B285" s="12"/>
      <c r="C285" s="12"/>
      <c r="D285" s="6"/>
      <c r="E285" s="21"/>
      <c r="F285" s="22"/>
      <c r="G285" s="22"/>
      <c r="H285" s="6"/>
      <c r="Q285" s="6"/>
      <c r="R285" s="6"/>
    </row>
    <row r="286" spans="1:18" ht="24" customHeight="1" x14ac:dyDescent="0.25">
      <c r="A286" s="12"/>
      <c r="B286" s="12"/>
      <c r="C286" s="12"/>
      <c r="D286" s="6"/>
      <c r="E286" s="21"/>
      <c r="F286" s="22"/>
      <c r="G286" s="22"/>
      <c r="H286" s="6"/>
      <c r="Q286" s="6"/>
      <c r="R286" s="6"/>
    </row>
    <row r="287" spans="1:18" ht="24" customHeight="1" x14ac:dyDescent="0.25">
      <c r="A287" s="12"/>
      <c r="B287" s="12"/>
      <c r="C287" s="12"/>
      <c r="D287" s="6"/>
      <c r="E287" s="21"/>
      <c r="F287" s="22"/>
      <c r="G287" s="22"/>
      <c r="H287" s="6"/>
      <c r="Q287" s="6"/>
      <c r="R287" s="6"/>
    </row>
    <row r="288" spans="1:18" ht="24" customHeight="1" x14ac:dyDescent="0.25">
      <c r="A288" s="12"/>
      <c r="B288" s="12"/>
      <c r="C288" s="12"/>
      <c r="D288" s="6"/>
      <c r="E288" s="21"/>
      <c r="F288" s="22"/>
      <c r="G288" s="22"/>
      <c r="H288" s="6"/>
      <c r="Q288" s="6"/>
      <c r="R288" s="6"/>
    </row>
    <row r="289" spans="1:18" ht="24" customHeight="1" x14ac:dyDescent="0.25">
      <c r="A289" s="12"/>
      <c r="B289" s="12"/>
      <c r="C289" s="12"/>
      <c r="D289" s="6"/>
      <c r="E289" s="21"/>
      <c r="F289" s="22"/>
      <c r="G289" s="22"/>
      <c r="H289" s="6"/>
      <c r="Q289" s="6"/>
      <c r="R289" s="6"/>
    </row>
    <row r="290" spans="1:18" ht="24" customHeight="1" x14ac:dyDescent="0.25">
      <c r="A290" s="12"/>
      <c r="B290" s="12"/>
      <c r="C290" s="12"/>
      <c r="D290" s="6"/>
      <c r="E290" s="21"/>
      <c r="F290" s="22"/>
      <c r="G290" s="22"/>
      <c r="H290" s="6"/>
      <c r="Q290" s="6"/>
      <c r="R290" s="6"/>
    </row>
    <row r="291" spans="1:18" ht="24" customHeight="1" x14ac:dyDescent="0.25">
      <c r="A291" s="12"/>
      <c r="B291" s="12"/>
      <c r="C291" s="12"/>
      <c r="D291" s="6"/>
      <c r="E291" s="21"/>
      <c r="F291" s="22"/>
      <c r="G291" s="22"/>
      <c r="H291" s="6"/>
      <c r="Q291" s="6"/>
      <c r="R291" s="6"/>
    </row>
    <row r="292" spans="1:18" ht="24" customHeight="1" x14ac:dyDescent="0.25">
      <c r="A292" s="12"/>
      <c r="B292" s="12"/>
      <c r="C292" s="12"/>
      <c r="D292" s="6"/>
      <c r="E292" s="21"/>
      <c r="F292" s="22"/>
      <c r="G292" s="22"/>
      <c r="H292" s="6"/>
      <c r="Q292" s="6"/>
      <c r="R292" s="6"/>
    </row>
    <row r="293" spans="1:18" ht="24" customHeight="1" x14ac:dyDescent="0.25">
      <c r="A293" s="12"/>
      <c r="B293" s="12"/>
      <c r="C293" s="12"/>
      <c r="D293" s="6"/>
      <c r="E293" s="21"/>
      <c r="F293" s="22"/>
      <c r="G293" s="22"/>
      <c r="H293" s="6"/>
      <c r="Q293" s="6"/>
      <c r="R293" s="6"/>
    </row>
    <row r="294" spans="1:18" ht="24" customHeight="1" x14ac:dyDescent="0.25">
      <c r="A294" s="12"/>
      <c r="B294" s="12"/>
      <c r="C294" s="12"/>
      <c r="D294" s="6"/>
      <c r="E294" s="21"/>
      <c r="F294" s="22"/>
      <c r="G294" s="22"/>
      <c r="H294" s="6"/>
      <c r="Q294" s="6"/>
      <c r="R294" s="6"/>
    </row>
    <row r="295" spans="1:18" ht="24" customHeight="1" x14ac:dyDescent="0.25">
      <c r="A295" s="12"/>
      <c r="B295" s="12"/>
      <c r="C295" s="12"/>
      <c r="D295" s="6"/>
      <c r="E295" s="21"/>
      <c r="F295" s="22"/>
      <c r="G295" s="22"/>
      <c r="H295" s="6"/>
      <c r="Q295" s="6"/>
      <c r="R295" s="6"/>
    </row>
    <row r="296" spans="1:18" ht="24" customHeight="1" x14ac:dyDescent="0.25">
      <c r="A296" s="12"/>
      <c r="B296" s="12"/>
      <c r="C296" s="12"/>
      <c r="D296" s="6"/>
      <c r="E296" s="21"/>
      <c r="F296" s="22"/>
      <c r="G296" s="22"/>
      <c r="H296" s="6"/>
      <c r="Q296" s="6"/>
      <c r="R296" s="6"/>
    </row>
    <row r="297" spans="1:18" ht="24" customHeight="1" x14ac:dyDescent="0.25">
      <c r="A297" s="12"/>
      <c r="B297" s="12"/>
      <c r="C297" s="12"/>
      <c r="D297" s="6"/>
      <c r="E297" s="21"/>
      <c r="F297" s="22"/>
      <c r="G297" s="22"/>
      <c r="H297" s="6"/>
      <c r="Q297" s="6"/>
      <c r="R297" s="6"/>
    </row>
    <row r="298" spans="1:18" ht="24" customHeight="1" x14ac:dyDescent="0.25">
      <c r="A298" s="12"/>
      <c r="B298" s="12"/>
      <c r="C298" s="12"/>
      <c r="D298" s="6"/>
      <c r="E298" s="21"/>
      <c r="F298" s="22"/>
      <c r="G298" s="22"/>
      <c r="H298" s="6"/>
      <c r="Q298" s="6"/>
      <c r="R298" s="6"/>
    </row>
    <row r="299" spans="1:18" ht="24" customHeight="1" x14ac:dyDescent="0.25">
      <c r="A299" s="12"/>
      <c r="B299" s="12"/>
      <c r="C299" s="12"/>
      <c r="D299" s="6"/>
      <c r="E299" s="21"/>
      <c r="F299" s="22"/>
      <c r="G299" s="22"/>
      <c r="H299" s="6"/>
      <c r="Q299" s="6"/>
      <c r="R299" s="6"/>
    </row>
    <row r="300" spans="1:18" ht="24" customHeight="1" x14ac:dyDescent="0.25">
      <c r="A300" s="12"/>
      <c r="B300" s="12"/>
      <c r="C300" s="12"/>
      <c r="D300" s="6"/>
      <c r="E300" s="21"/>
      <c r="F300" s="22"/>
      <c r="G300" s="22"/>
      <c r="H300" s="6"/>
      <c r="Q300" s="6"/>
      <c r="R300" s="6"/>
    </row>
    <row r="301" spans="1:18" ht="24" customHeight="1" x14ac:dyDescent="0.25">
      <c r="A301" s="12"/>
      <c r="B301" s="12"/>
      <c r="C301" s="12"/>
      <c r="D301" s="6"/>
      <c r="E301" s="21"/>
      <c r="F301" s="22"/>
      <c r="G301" s="22"/>
      <c r="H301" s="6"/>
      <c r="Q301" s="6"/>
      <c r="R301" s="6"/>
    </row>
    <row r="302" spans="1:18" ht="24" customHeight="1" x14ac:dyDescent="0.25">
      <c r="A302" s="12"/>
      <c r="B302" s="12"/>
      <c r="C302" s="12"/>
      <c r="D302" s="6"/>
      <c r="E302" s="21"/>
      <c r="F302" s="22"/>
      <c r="G302" s="22"/>
      <c r="H302" s="6"/>
      <c r="Q302" s="6"/>
      <c r="R302" s="6"/>
    </row>
    <row r="303" spans="1:18" ht="24" customHeight="1" x14ac:dyDescent="0.25">
      <c r="A303" s="12"/>
      <c r="B303" s="12"/>
      <c r="C303" s="12"/>
      <c r="D303" s="6"/>
      <c r="E303" s="21"/>
      <c r="F303" s="22"/>
      <c r="G303" s="22"/>
      <c r="H303" s="6"/>
      <c r="Q303" s="6"/>
      <c r="R303" s="6"/>
    </row>
    <row r="304" spans="1:18" ht="24" customHeight="1" x14ac:dyDescent="0.25">
      <c r="A304" s="12"/>
      <c r="B304" s="12"/>
      <c r="C304" s="12"/>
      <c r="D304" s="6"/>
      <c r="E304" s="21"/>
      <c r="F304" s="22"/>
      <c r="G304" s="22"/>
      <c r="H304" s="6"/>
      <c r="Q304" s="6"/>
      <c r="R304" s="6"/>
    </row>
    <row r="305" spans="1:18" ht="24" customHeight="1" x14ac:dyDescent="0.25">
      <c r="A305" s="12"/>
      <c r="B305" s="12"/>
      <c r="C305" s="12"/>
      <c r="D305" s="6"/>
      <c r="E305" s="21"/>
      <c r="F305" s="22"/>
      <c r="G305" s="22"/>
      <c r="H305" s="6"/>
      <c r="Q305" s="6"/>
      <c r="R305" s="6"/>
    </row>
    <row r="306" spans="1:18" ht="24" customHeight="1" x14ac:dyDescent="0.25">
      <c r="A306" s="12"/>
      <c r="B306" s="12"/>
      <c r="C306" s="12"/>
      <c r="D306" s="6"/>
      <c r="E306" s="21"/>
      <c r="F306" s="22"/>
      <c r="G306" s="22"/>
      <c r="H306" s="6"/>
      <c r="Q306" s="6"/>
      <c r="R306" s="6"/>
    </row>
    <row r="307" spans="1:18" ht="24" customHeight="1" x14ac:dyDescent="0.25">
      <c r="A307" s="12"/>
      <c r="B307" s="12"/>
      <c r="C307" s="12"/>
      <c r="D307" s="6"/>
      <c r="E307" s="21"/>
      <c r="F307" s="22"/>
      <c r="G307" s="22"/>
      <c r="H307" s="6"/>
      <c r="Q307" s="6"/>
      <c r="R307" s="6"/>
    </row>
    <row r="308" spans="1:18" ht="24" customHeight="1" x14ac:dyDescent="0.25">
      <c r="A308" s="12"/>
      <c r="B308" s="12"/>
      <c r="C308" s="12"/>
      <c r="D308" s="6"/>
      <c r="E308" s="21"/>
      <c r="F308" s="22"/>
      <c r="G308" s="22"/>
      <c r="H308" s="6"/>
      <c r="Q308" s="6"/>
      <c r="R308" s="6"/>
    </row>
    <row r="309" spans="1:18" ht="24" customHeight="1" x14ac:dyDescent="0.25">
      <c r="A309" s="12"/>
      <c r="B309" s="12"/>
      <c r="C309" s="12"/>
      <c r="D309" s="6"/>
      <c r="E309" s="21"/>
      <c r="F309" s="22"/>
      <c r="G309" s="22"/>
      <c r="H309" s="6"/>
      <c r="Q309" s="6"/>
      <c r="R309" s="6"/>
    </row>
    <row r="310" spans="1:18" ht="24" customHeight="1" x14ac:dyDescent="0.25">
      <c r="A310" s="12"/>
      <c r="B310" s="12"/>
      <c r="C310" s="12"/>
      <c r="D310" s="6"/>
      <c r="E310" s="21"/>
      <c r="F310" s="22"/>
      <c r="G310" s="22"/>
      <c r="H310" s="6"/>
      <c r="Q310" s="6"/>
      <c r="R310" s="6"/>
    </row>
    <row r="311" spans="1:18" ht="24" customHeight="1" x14ac:dyDescent="0.25">
      <c r="A311" s="12"/>
      <c r="B311" s="12"/>
      <c r="C311" s="12"/>
      <c r="D311" s="6"/>
      <c r="E311" s="21"/>
      <c r="F311" s="22"/>
      <c r="G311" s="22"/>
      <c r="H311" s="6"/>
      <c r="Q311" s="6"/>
      <c r="R311" s="6"/>
    </row>
    <row r="312" spans="1:18" ht="24" customHeight="1" x14ac:dyDescent="0.25">
      <c r="A312" s="12"/>
      <c r="B312" s="12"/>
      <c r="C312" s="12"/>
      <c r="D312" s="6"/>
      <c r="E312" s="21"/>
      <c r="F312" s="22"/>
      <c r="G312" s="22"/>
      <c r="H312" s="6"/>
      <c r="Q312" s="6"/>
      <c r="R312" s="6"/>
    </row>
    <row r="313" spans="1:18" ht="24" customHeight="1" x14ac:dyDescent="0.25">
      <c r="A313" s="12"/>
      <c r="B313" s="12"/>
      <c r="C313" s="12"/>
      <c r="D313" s="6"/>
      <c r="E313" s="21"/>
      <c r="F313" s="22"/>
      <c r="G313" s="22"/>
      <c r="H313" s="6"/>
      <c r="Q313" s="6"/>
      <c r="R313" s="6"/>
    </row>
    <row r="314" spans="1:18" ht="24" customHeight="1" x14ac:dyDescent="0.25">
      <c r="A314" s="12"/>
      <c r="B314" s="12"/>
      <c r="C314" s="12"/>
      <c r="D314" s="6"/>
      <c r="E314" s="21"/>
      <c r="F314" s="22"/>
      <c r="G314" s="22"/>
      <c r="H314" s="6"/>
      <c r="Q314" s="6"/>
      <c r="R314" s="6"/>
    </row>
    <row r="315" spans="1:18" ht="24" customHeight="1" x14ac:dyDescent="0.25">
      <c r="A315" s="12"/>
      <c r="B315" s="12"/>
      <c r="C315" s="12"/>
      <c r="D315" s="6"/>
      <c r="E315" s="21"/>
      <c r="F315" s="22"/>
      <c r="G315" s="22"/>
      <c r="H315" s="6"/>
      <c r="Q315" s="6"/>
      <c r="R315" s="6"/>
    </row>
    <row r="316" spans="1:18" ht="24" customHeight="1" x14ac:dyDescent="0.25">
      <c r="A316" s="12"/>
      <c r="B316" s="12"/>
      <c r="C316" s="12"/>
      <c r="D316" s="6"/>
      <c r="E316" s="21"/>
      <c r="F316" s="22"/>
      <c r="G316" s="22"/>
      <c r="H316" s="6"/>
      <c r="Q316" s="6"/>
      <c r="R316" s="6"/>
    </row>
    <row r="317" spans="1:18" ht="24" customHeight="1" x14ac:dyDescent="0.25">
      <c r="A317" s="12"/>
      <c r="B317" s="12"/>
      <c r="C317" s="12"/>
      <c r="D317" s="6"/>
      <c r="E317" s="21"/>
      <c r="F317" s="22"/>
      <c r="G317" s="22"/>
      <c r="H317" s="6"/>
      <c r="Q317" s="6"/>
      <c r="R317" s="6"/>
    </row>
    <row r="318" spans="1:18" ht="24" customHeight="1" x14ac:dyDescent="0.25">
      <c r="A318" s="12"/>
      <c r="B318" s="12"/>
      <c r="C318" s="12"/>
      <c r="D318" s="6"/>
      <c r="E318" s="21"/>
      <c r="F318" s="22"/>
      <c r="G318" s="22"/>
      <c r="H318" s="6"/>
      <c r="Q318" s="6"/>
      <c r="R318" s="6"/>
    </row>
    <row r="319" spans="1:18" ht="24" customHeight="1" x14ac:dyDescent="0.25">
      <c r="A319" s="12"/>
      <c r="B319" s="12"/>
      <c r="C319" s="12"/>
      <c r="D319" s="6"/>
      <c r="E319" s="21"/>
      <c r="F319" s="22"/>
      <c r="G319" s="22"/>
      <c r="H319" s="6"/>
      <c r="Q319" s="6"/>
      <c r="R319" s="6"/>
    </row>
    <row r="320" spans="1:18" ht="24" customHeight="1" x14ac:dyDescent="0.25">
      <c r="A320" s="12"/>
      <c r="B320" s="12"/>
      <c r="C320" s="12"/>
      <c r="D320" s="6"/>
      <c r="E320" s="21"/>
      <c r="F320" s="22"/>
      <c r="G320" s="22"/>
      <c r="H320" s="6"/>
      <c r="Q320" s="6"/>
      <c r="R320" s="6"/>
    </row>
    <row r="321" spans="1:18" ht="24" customHeight="1" x14ac:dyDescent="0.25">
      <c r="A321" s="12"/>
      <c r="B321" s="12"/>
      <c r="C321" s="12"/>
      <c r="D321" s="6"/>
      <c r="E321" s="21"/>
      <c r="F321" s="22"/>
      <c r="G321" s="22"/>
      <c r="H321" s="6"/>
      <c r="Q321" s="6"/>
      <c r="R321" s="6"/>
    </row>
    <row r="322" spans="1:18" ht="24" customHeight="1" x14ac:dyDescent="0.25">
      <c r="A322" s="12"/>
      <c r="B322" s="12"/>
      <c r="C322" s="12"/>
      <c r="D322" s="6"/>
      <c r="E322" s="21"/>
      <c r="F322" s="22"/>
      <c r="G322" s="22"/>
      <c r="H322" s="6"/>
      <c r="Q322" s="6"/>
      <c r="R322" s="6"/>
    </row>
    <row r="323" spans="1:18" ht="24" customHeight="1" x14ac:dyDescent="0.25">
      <c r="A323" s="12"/>
      <c r="B323" s="12"/>
      <c r="C323" s="12"/>
      <c r="D323" s="6"/>
      <c r="E323" s="21"/>
      <c r="F323" s="22"/>
      <c r="G323" s="22"/>
      <c r="H323" s="6"/>
      <c r="Q323" s="6"/>
      <c r="R323" s="6"/>
    </row>
    <row r="324" spans="1:18" ht="24" customHeight="1" x14ac:dyDescent="0.25">
      <c r="A324" s="12"/>
      <c r="B324" s="12"/>
      <c r="C324" s="12"/>
      <c r="D324" s="6"/>
      <c r="E324" s="21"/>
      <c r="F324" s="22"/>
      <c r="G324" s="22"/>
      <c r="H324" s="6"/>
      <c r="Q324" s="6"/>
      <c r="R324" s="6"/>
    </row>
    <row r="325" spans="1:18" ht="24" customHeight="1" x14ac:dyDescent="0.25">
      <c r="A325" s="12"/>
      <c r="B325" s="12"/>
      <c r="C325" s="12"/>
      <c r="D325" s="6"/>
      <c r="E325" s="21"/>
      <c r="F325" s="22"/>
      <c r="G325" s="22"/>
      <c r="H325" s="6"/>
      <c r="Q325" s="6"/>
      <c r="R325" s="6"/>
    </row>
    <row r="326" spans="1:18" ht="24" customHeight="1" x14ac:dyDescent="0.25">
      <c r="A326" s="12"/>
      <c r="B326" s="12"/>
      <c r="C326" s="12"/>
      <c r="D326" s="6"/>
      <c r="E326" s="21"/>
      <c r="F326" s="22"/>
      <c r="G326" s="22"/>
      <c r="H326" s="6"/>
      <c r="Q326" s="6"/>
      <c r="R326" s="6"/>
    </row>
    <row r="327" spans="1:18" ht="24" customHeight="1" x14ac:dyDescent="0.25">
      <c r="A327" s="12"/>
      <c r="B327" s="12"/>
      <c r="C327" s="12"/>
      <c r="D327" s="6"/>
      <c r="E327" s="21"/>
      <c r="F327" s="22"/>
      <c r="G327" s="22"/>
      <c r="H327" s="6"/>
      <c r="Q327" s="6"/>
      <c r="R327" s="6"/>
    </row>
    <row r="328" spans="1:18" ht="24" customHeight="1" x14ac:dyDescent="0.25">
      <c r="A328" s="12"/>
      <c r="B328" s="12"/>
      <c r="C328" s="12"/>
      <c r="D328" s="6"/>
      <c r="E328" s="21"/>
      <c r="F328" s="22"/>
      <c r="G328" s="22"/>
      <c r="H328" s="6"/>
      <c r="Q328" s="6"/>
      <c r="R328" s="6"/>
    </row>
    <row r="329" spans="1:18" ht="24" customHeight="1" x14ac:dyDescent="0.25">
      <c r="A329" s="12"/>
      <c r="B329" s="12"/>
      <c r="C329" s="12"/>
      <c r="D329" s="6"/>
      <c r="E329" s="21"/>
      <c r="F329" s="22"/>
      <c r="G329" s="22"/>
      <c r="H329" s="6"/>
      <c r="Q329" s="6"/>
      <c r="R329" s="6"/>
    </row>
    <row r="330" spans="1:18" ht="24" customHeight="1" x14ac:dyDescent="0.25">
      <c r="A330" s="12"/>
      <c r="B330" s="12"/>
      <c r="C330" s="12"/>
      <c r="D330" s="6"/>
      <c r="E330" s="21"/>
      <c r="F330" s="22"/>
      <c r="G330" s="22"/>
      <c r="H330" s="6"/>
      <c r="Q330" s="6"/>
      <c r="R330" s="6"/>
    </row>
    <row r="331" spans="1:18" ht="24" customHeight="1" x14ac:dyDescent="0.25">
      <c r="A331" s="12"/>
      <c r="B331" s="12"/>
      <c r="C331" s="12"/>
      <c r="D331" s="6"/>
      <c r="E331" s="21"/>
      <c r="F331" s="22"/>
      <c r="G331" s="22"/>
      <c r="H331" s="6"/>
      <c r="Q331" s="6"/>
      <c r="R331" s="6"/>
    </row>
    <row r="332" spans="1:18" ht="24" customHeight="1" x14ac:dyDescent="0.25">
      <c r="A332" s="12"/>
      <c r="B332" s="12"/>
      <c r="C332" s="12"/>
      <c r="D332" s="6"/>
      <c r="E332" s="21"/>
      <c r="F332" s="22"/>
      <c r="G332" s="22"/>
      <c r="H332" s="6"/>
      <c r="Q332" s="6"/>
      <c r="R332" s="6"/>
    </row>
    <row r="333" spans="1:18" ht="24" customHeight="1" x14ac:dyDescent="0.25">
      <c r="A333" s="12"/>
      <c r="B333" s="12"/>
      <c r="C333" s="12"/>
      <c r="D333" s="6"/>
      <c r="E333" s="21"/>
      <c r="F333" s="22"/>
      <c r="G333" s="22"/>
      <c r="H333" s="6"/>
      <c r="Q333" s="6"/>
      <c r="R333" s="6"/>
    </row>
    <row r="334" spans="1:18" ht="24" customHeight="1" x14ac:dyDescent="0.25">
      <c r="A334" s="12"/>
      <c r="B334" s="12"/>
      <c r="C334" s="12"/>
      <c r="D334" s="6"/>
      <c r="E334" s="21"/>
      <c r="F334" s="22"/>
      <c r="G334" s="22"/>
      <c r="H334" s="6"/>
      <c r="Q334" s="6"/>
      <c r="R334" s="6"/>
    </row>
    <row r="335" spans="1:18" ht="24" customHeight="1" x14ac:dyDescent="0.25">
      <c r="A335" s="12"/>
      <c r="B335" s="12"/>
      <c r="C335" s="12"/>
      <c r="D335" s="6"/>
      <c r="E335" s="21"/>
      <c r="F335" s="22"/>
      <c r="G335" s="22"/>
      <c r="H335" s="6"/>
      <c r="Q335" s="6"/>
      <c r="R335" s="6"/>
    </row>
    <row r="336" spans="1:18" ht="24" customHeight="1" x14ac:dyDescent="0.25">
      <c r="A336" s="12"/>
      <c r="B336" s="12"/>
      <c r="C336" s="12"/>
      <c r="D336" s="6"/>
      <c r="E336" s="21"/>
      <c r="F336" s="22"/>
      <c r="G336" s="22"/>
      <c r="H336" s="6"/>
      <c r="Q336" s="6"/>
      <c r="R336" s="6"/>
    </row>
    <row r="337" spans="1:18" ht="24" customHeight="1" x14ac:dyDescent="0.25">
      <c r="A337" s="12"/>
      <c r="B337" s="12"/>
      <c r="C337" s="12"/>
      <c r="D337" s="6"/>
      <c r="E337" s="21"/>
      <c r="F337" s="22"/>
      <c r="G337" s="22"/>
      <c r="H337" s="6"/>
      <c r="Q337" s="6"/>
      <c r="R337" s="6"/>
    </row>
    <row r="338" spans="1:18" ht="24" customHeight="1" x14ac:dyDescent="0.25">
      <c r="A338" s="12"/>
      <c r="B338" s="12"/>
      <c r="C338" s="12"/>
      <c r="D338" s="6"/>
      <c r="E338" s="21"/>
      <c r="F338" s="22"/>
      <c r="G338" s="22"/>
      <c r="H338" s="6"/>
      <c r="Q338" s="6"/>
      <c r="R338" s="6"/>
    </row>
    <row r="339" spans="1:18" ht="24" customHeight="1" x14ac:dyDescent="0.25">
      <c r="A339" s="12"/>
      <c r="B339" s="12"/>
      <c r="C339" s="12"/>
      <c r="D339" s="6"/>
      <c r="E339" s="21"/>
      <c r="F339" s="22"/>
      <c r="G339" s="22"/>
      <c r="H339" s="6"/>
      <c r="Q339" s="6"/>
      <c r="R339" s="6"/>
    </row>
    <row r="340" spans="1:18" ht="24" customHeight="1" x14ac:dyDescent="0.25">
      <c r="A340" s="12"/>
      <c r="B340" s="12"/>
      <c r="C340" s="12"/>
      <c r="D340" s="6"/>
      <c r="E340" s="21"/>
      <c r="F340" s="22"/>
      <c r="G340" s="22"/>
      <c r="H340" s="6"/>
      <c r="Q340" s="6"/>
      <c r="R340" s="6"/>
    </row>
    <row r="341" spans="1:18" ht="24" customHeight="1" x14ac:dyDescent="0.25">
      <c r="A341" s="12"/>
      <c r="B341" s="12"/>
      <c r="C341" s="12"/>
      <c r="D341" s="6"/>
      <c r="E341" s="21"/>
      <c r="F341" s="22"/>
      <c r="G341" s="22"/>
      <c r="H341" s="6"/>
      <c r="Q341" s="6"/>
      <c r="R341" s="6"/>
    </row>
    <row r="342" spans="1:18" ht="24" customHeight="1" x14ac:dyDescent="0.25">
      <c r="A342" s="12"/>
      <c r="B342" s="12"/>
      <c r="C342" s="12"/>
      <c r="D342" s="6"/>
      <c r="E342" s="21"/>
      <c r="F342" s="22"/>
      <c r="G342" s="22"/>
      <c r="H342" s="6"/>
      <c r="Q342" s="6"/>
      <c r="R342" s="6"/>
    </row>
    <row r="343" spans="1:18" ht="24" customHeight="1" x14ac:dyDescent="0.25">
      <c r="A343" s="12"/>
      <c r="B343" s="12"/>
      <c r="C343" s="12"/>
      <c r="D343" s="6"/>
      <c r="E343" s="21"/>
      <c r="F343" s="22"/>
      <c r="G343" s="22"/>
      <c r="H343" s="6"/>
      <c r="Q343" s="6"/>
      <c r="R343" s="6"/>
    </row>
    <row r="344" spans="1:18" ht="24" customHeight="1" x14ac:dyDescent="0.25">
      <c r="A344" s="12"/>
      <c r="B344" s="12"/>
      <c r="C344" s="12"/>
      <c r="D344" s="6"/>
      <c r="E344" s="21"/>
      <c r="F344" s="22"/>
      <c r="G344" s="22"/>
      <c r="H344" s="6"/>
      <c r="Q344" s="6"/>
      <c r="R344" s="6"/>
    </row>
    <row r="345" spans="1:18" ht="24" customHeight="1" x14ac:dyDescent="0.25">
      <c r="A345" s="12"/>
      <c r="B345" s="12"/>
      <c r="C345" s="12"/>
      <c r="D345" s="6"/>
      <c r="E345" s="21"/>
      <c r="F345" s="22"/>
      <c r="G345" s="22"/>
      <c r="H345" s="6"/>
      <c r="Q345" s="6"/>
      <c r="R345" s="6"/>
    </row>
    <row r="346" spans="1:18" ht="24" customHeight="1" x14ac:dyDescent="0.25">
      <c r="A346" s="12"/>
      <c r="B346" s="12"/>
      <c r="C346" s="12"/>
      <c r="D346" s="6"/>
      <c r="E346" s="21"/>
      <c r="F346" s="22"/>
      <c r="G346" s="22"/>
      <c r="H346" s="6"/>
      <c r="Q346" s="6"/>
      <c r="R346" s="6"/>
    </row>
    <row r="347" spans="1:18" ht="24" customHeight="1" x14ac:dyDescent="0.25">
      <c r="A347" s="12"/>
      <c r="B347" s="12"/>
      <c r="C347" s="12"/>
      <c r="D347" s="6"/>
      <c r="E347" s="21"/>
      <c r="F347" s="22"/>
      <c r="G347" s="22"/>
      <c r="H347" s="6"/>
      <c r="Q347" s="6"/>
      <c r="R347" s="6"/>
    </row>
    <row r="348" spans="1:18" ht="24" customHeight="1" x14ac:dyDescent="0.25">
      <c r="A348" s="12"/>
      <c r="B348" s="12"/>
      <c r="C348" s="12"/>
      <c r="D348" s="6"/>
      <c r="E348" s="21"/>
      <c r="F348" s="22"/>
      <c r="G348" s="22"/>
      <c r="H348" s="6"/>
      <c r="Q348" s="6"/>
      <c r="R348" s="6"/>
    </row>
    <row r="349" spans="1:18" ht="24" customHeight="1" x14ac:dyDescent="0.25">
      <c r="A349" s="12"/>
      <c r="B349" s="12"/>
      <c r="C349" s="12"/>
      <c r="D349" s="6"/>
      <c r="E349" s="21"/>
      <c r="F349" s="22"/>
      <c r="G349" s="22"/>
      <c r="H349" s="6"/>
      <c r="Q349" s="6"/>
      <c r="R349" s="6"/>
    </row>
    <row r="350" spans="1:18" ht="24" customHeight="1" x14ac:dyDescent="0.25">
      <c r="A350" s="12"/>
      <c r="B350" s="12"/>
      <c r="C350" s="12"/>
      <c r="D350" s="6"/>
      <c r="E350" s="21"/>
      <c r="F350" s="22"/>
      <c r="G350" s="22"/>
      <c r="H350" s="6"/>
      <c r="Q350" s="6"/>
      <c r="R350" s="6"/>
    </row>
    <row r="351" spans="1:18" ht="24" customHeight="1" x14ac:dyDescent="0.25">
      <c r="A351" s="12"/>
      <c r="B351" s="12"/>
      <c r="C351" s="12"/>
      <c r="D351" s="6"/>
      <c r="E351" s="21"/>
      <c r="F351" s="22"/>
      <c r="G351" s="22"/>
      <c r="H351" s="6"/>
      <c r="Q351" s="6"/>
      <c r="R351" s="6"/>
    </row>
    <row r="352" spans="1:18" ht="24" customHeight="1" x14ac:dyDescent="0.25">
      <c r="A352" s="12"/>
      <c r="B352" s="12"/>
      <c r="C352" s="12"/>
      <c r="D352" s="6"/>
      <c r="E352" s="21"/>
      <c r="F352" s="22"/>
      <c r="G352" s="22"/>
      <c r="H352" s="6"/>
      <c r="Q352" s="6"/>
      <c r="R352" s="6"/>
    </row>
    <row r="353" spans="1:18" ht="24" customHeight="1" x14ac:dyDescent="0.25">
      <c r="A353" s="12"/>
      <c r="B353" s="12"/>
      <c r="C353" s="12"/>
      <c r="D353" s="6"/>
      <c r="E353" s="21"/>
      <c r="F353" s="22"/>
      <c r="G353" s="22"/>
      <c r="H353" s="6"/>
      <c r="Q353" s="6"/>
      <c r="R353" s="6"/>
    </row>
    <row r="354" spans="1:18" ht="24" customHeight="1" x14ac:dyDescent="0.25">
      <c r="A354" s="12"/>
      <c r="B354" s="12"/>
      <c r="C354" s="12"/>
      <c r="D354" s="6"/>
      <c r="E354" s="21"/>
      <c r="F354" s="22"/>
      <c r="G354" s="22"/>
      <c r="H354" s="6"/>
      <c r="Q354" s="6"/>
      <c r="R354" s="6"/>
    </row>
    <row r="355" spans="1:18" ht="24" customHeight="1" x14ac:dyDescent="0.25">
      <c r="A355" s="12"/>
      <c r="B355" s="12"/>
      <c r="C355" s="12"/>
      <c r="D355" s="6"/>
      <c r="E355" s="21"/>
      <c r="F355" s="22"/>
      <c r="G355" s="22"/>
      <c r="H355" s="6"/>
      <c r="Q355" s="6"/>
      <c r="R355" s="6"/>
    </row>
    <row r="356" spans="1:18" ht="24" customHeight="1" x14ac:dyDescent="0.25">
      <c r="A356" s="12"/>
      <c r="B356" s="12"/>
      <c r="C356" s="12"/>
      <c r="D356" s="6"/>
      <c r="E356" s="21"/>
      <c r="F356" s="22"/>
      <c r="G356" s="22"/>
      <c r="H356" s="6"/>
      <c r="Q356" s="6"/>
      <c r="R356" s="6"/>
    </row>
    <row r="357" spans="1:18" ht="24" customHeight="1" x14ac:dyDescent="0.25">
      <c r="A357" s="12"/>
      <c r="B357" s="12"/>
      <c r="C357" s="12"/>
      <c r="D357" s="6"/>
      <c r="E357" s="21"/>
      <c r="F357" s="22"/>
      <c r="G357" s="22"/>
      <c r="H357" s="6"/>
      <c r="Q357" s="6"/>
      <c r="R357" s="6"/>
    </row>
    <row r="358" spans="1:18" ht="24" customHeight="1" x14ac:dyDescent="0.25">
      <c r="A358" s="12"/>
      <c r="B358" s="12"/>
      <c r="C358" s="12"/>
      <c r="D358" s="6"/>
      <c r="E358" s="21"/>
      <c r="F358" s="22"/>
      <c r="G358" s="22"/>
      <c r="H358" s="6"/>
      <c r="Q358" s="6"/>
      <c r="R358" s="6"/>
    </row>
    <row r="359" spans="1:18" ht="24" customHeight="1" x14ac:dyDescent="0.25">
      <c r="A359" s="12"/>
      <c r="B359" s="12"/>
      <c r="C359" s="12"/>
      <c r="D359" s="6"/>
      <c r="E359" s="21"/>
      <c r="F359" s="22"/>
      <c r="G359" s="22"/>
      <c r="H359" s="6"/>
      <c r="Q359" s="6"/>
      <c r="R359" s="6"/>
    </row>
    <row r="360" spans="1:18" ht="24" customHeight="1" x14ac:dyDescent="0.25">
      <c r="A360" s="12"/>
      <c r="B360" s="12"/>
      <c r="C360" s="12"/>
      <c r="D360" s="6"/>
      <c r="E360" s="21"/>
      <c r="F360" s="22"/>
      <c r="G360" s="22"/>
      <c r="H360" s="6"/>
      <c r="Q360" s="6"/>
      <c r="R360" s="6"/>
    </row>
    <row r="361" spans="1:18" ht="24" customHeight="1" x14ac:dyDescent="0.25">
      <c r="A361" s="12"/>
      <c r="B361" s="12"/>
      <c r="C361" s="12"/>
      <c r="D361" s="6"/>
      <c r="E361" s="21"/>
      <c r="F361" s="22"/>
      <c r="G361" s="22"/>
      <c r="H361" s="6"/>
      <c r="Q361" s="6"/>
      <c r="R361" s="6"/>
    </row>
    <row r="362" spans="1:18" ht="24" customHeight="1" x14ac:dyDescent="0.25">
      <c r="A362" s="12"/>
      <c r="B362" s="12"/>
      <c r="C362" s="12"/>
      <c r="D362" s="6"/>
      <c r="E362" s="21"/>
      <c r="F362" s="22"/>
      <c r="G362" s="22"/>
      <c r="H362" s="6"/>
      <c r="Q362" s="6"/>
      <c r="R362" s="6"/>
    </row>
    <row r="363" spans="1:18" ht="24" customHeight="1" x14ac:dyDescent="0.25">
      <c r="A363" s="12"/>
      <c r="B363" s="12"/>
      <c r="C363" s="12"/>
      <c r="D363" s="6"/>
      <c r="E363" s="21"/>
      <c r="F363" s="22"/>
      <c r="G363" s="22"/>
      <c r="H363" s="6"/>
      <c r="Q363" s="6"/>
      <c r="R363" s="6"/>
    </row>
    <row r="364" spans="1:18" ht="24" customHeight="1" x14ac:dyDescent="0.25">
      <c r="A364" s="12"/>
      <c r="B364" s="12"/>
      <c r="C364" s="12"/>
      <c r="D364" s="6"/>
      <c r="E364" s="21"/>
      <c r="F364" s="22"/>
      <c r="G364" s="22"/>
      <c r="H364" s="6"/>
      <c r="Q364" s="6"/>
      <c r="R364" s="6"/>
    </row>
    <row r="365" spans="1:18" ht="24" customHeight="1" x14ac:dyDescent="0.25">
      <c r="A365" s="12"/>
      <c r="B365" s="12"/>
      <c r="C365" s="12"/>
      <c r="D365" s="6"/>
      <c r="E365" s="21"/>
      <c r="F365" s="22"/>
      <c r="G365" s="22"/>
      <c r="H365" s="6"/>
      <c r="Q365" s="6"/>
      <c r="R365" s="6"/>
    </row>
    <row r="366" spans="1:18" ht="24" customHeight="1" x14ac:dyDescent="0.25">
      <c r="A366" s="12"/>
      <c r="B366" s="12"/>
      <c r="C366" s="12"/>
      <c r="D366" s="6"/>
      <c r="E366" s="21"/>
      <c r="F366" s="22"/>
      <c r="G366" s="22"/>
      <c r="H366" s="6"/>
      <c r="Q366" s="6"/>
      <c r="R366" s="6"/>
    </row>
    <row r="367" spans="1:18" ht="24" customHeight="1" x14ac:dyDescent="0.25">
      <c r="A367" s="12"/>
      <c r="B367" s="12"/>
      <c r="C367" s="12"/>
      <c r="D367" s="6"/>
      <c r="E367" s="21"/>
      <c r="F367" s="22"/>
      <c r="G367" s="22"/>
      <c r="H367" s="6"/>
      <c r="Q367" s="6"/>
      <c r="R367" s="6"/>
    </row>
    <row r="368" spans="1:18" ht="24" customHeight="1" x14ac:dyDescent="0.25">
      <c r="A368" s="12"/>
      <c r="B368" s="12"/>
      <c r="C368" s="12"/>
      <c r="D368" s="6"/>
      <c r="E368" s="21"/>
      <c r="F368" s="22"/>
      <c r="G368" s="22"/>
      <c r="H368" s="6"/>
      <c r="Q368" s="6"/>
      <c r="R368" s="6"/>
    </row>
    <row r="369" spans="1:18" ht="24" customHeight="1" x14ac:dyDescent="0.25">
      <c r="A369" s="12"/>
      <c r="B369" s="12"/>
      <c r="C369" s="12"/>
      <c r="D369" s="6"/>
      <c r="E369" s="21"/>
      <c r="F369" s="22"/>
      <c r="G369" s="22"/>
      <c r="H369" s="6"/>
      <c r="Q369" s="6"/>
      <c r="R369" s="6"/>
    </row>
    <row r="370" spans="1:18" ht="24" customHeight="1" x14ac:dyDescent="0.25">
      <c r="A370" s="12"/>
      <c r="B370" s="12"/>
      <c r="C370" s="12"/>
      <c r="D370" s="6"/>
      <c r="E370" s="21"/>
      <c r="F370" s="22"/>
      <c r="G370" s="22"/>
      <c r="H370" s="6"/>
      <c r="Q370" s="6"/>
      <c r="R370" s="6"/>
    </row>
    <row r="371" spans="1:18" ht="24" customHeight="1" x14ac:dyDescent="0.25">
      <c r="A371" s="12"/>
      <c r="B371" s="12"/>
      <c r="C371" s="12"/>
      <c r="D371" s="6"/>
      <c r="E371" s="21"/>
      <c r="F371" s="22"/>
      <c r="G371" s="22"/>
      <c r="H371" s="6"/>
      <c r="Q371" s="6"/>
      <c r="R371" s="6"/>
    </row>
    <row r="372" spans="1:18" ht="24" customHeight="1" x14ac:dyDescent="0.25">
      <c r="A372" s="12"/>
      <c r="B372" s="12"/>
      <c r="C372" s="12"/>
      <c r="D372" s="6"/>
      <c r="E372" s="21"/>
      <c r="F372" s="22"/>
      <c r="G372" s="22"/>
      <c r="H372" s="6"/>
      <c r="Q372" s="6"/>
      <c r="R372" s="6"/>
    </row>
    <row r="373" spans="1:18" ht="24" customHeight="1" x14ac:dyDescent="0.25">
      <c r="A373" s="12"/>
      <c r="B373" s="12"/>
      <c r="C373" s="12"/>
      <c r="D373" s="6"/>
      <c r="E373" s="21"/>
      <c r="F373" s="22"/>
      <c r="G373" s="22"/>
      <c r="H373" s="6"/>
      <c r="Q373" s="6"/>
      <c r="R373" s="6"/>
    </row>
    <row r="374" spans="1:18" ht="24" customHeight="1" x14ac:dyDescent="0.25">
      <c r="A374" s="12"/>
      <c r="B374" s="12"/>
      <c r="C374" s="12"/>
      <c r="D374" s="6"/>
      <c r="E374" s="21"/>
      <c r="F374" s="22"/>
      <c r="G374" s="22"/>
      <c r="H374" s="6"/>
      <c r="Q374" s="6"/>
      <c r="R374" s="6"/>
    </row>
    <row r="375" spans="1:18" ht="24" customHeight="1" x14ac:dyDescent="0.25">
      <c r="A375" s="12"/>
      <c r="B375" s="12"/>
      <c r="C375" s="12"/>
      <c r="D375" s="6"/>
      <c r="E375" s="21"/>
      <c r="F375" s="22"/>
      <c r="G375" s="22"/>
      <c r="H375" s="6"/>
      <c r="Q375" s="6"/>
      <c r="R375" s="6"/>
    </row>
    <row r="376" spans="1:18" ht="24" customHeight="1" x14ac:dyDescent="0.25">
      <c r="A376" s="12"/>
      <c r="B376" s="12"/>
      <c r="C376" s="12"/>
      <c r="D376" s="6"/>
      <c r="E376" s="21"/>
      <c r="F376" s="22"/>
      <c r="G376" s="22"/>
      <c r="H376" s="6"/>
      <c r="Q376" s="6"/>
      <c r="R376" s="6"/>
    </row>
    <row r="377" spans="1:18" ht="24" customHeight="1" x14ac:dyDescent="0.25">
      <c r="A377" s="12"/>
      <c r="B377" s="12"/>
      <c r="C377" s="12"/>
      <c r="D377" s="6"/>
      <c r="E377" s="21"/>
      <c r="F377" s="22"/>
      <c r="G377" s="22"/>
      <c r="H377" s="6"/>
      <c r="Q377" s="6"/>
      <c r="R377" s="6"/>
    </row>
    <row r="378" spans="1:18" ht="24" customHeight="1" x14ac:dyDescent="0.25">
      <c r="A378" s="12"/>
      <c r="B378" s="12"/>
      <c r="C378" s="12"/>
      <c r="D378" s="6"/>
      <c r="E378" s="21"/>
      <c r="F378" s="22"/>
      <c r="G378" s="22"/>
      <c r="H378" s="6"/>
      <c r="Q378" s="6"/>
      <c r="R378" s="6"/>
    </row>
    <row r="379" spans="1:18" ht="24" customHeight="1" x14ac:dyDescent="0.25">
      <c r="A379" s="12"/>
      <c r="B379" s="12"/>
      <c r="C379" s="12"/>
      <c r="D379" s="6"/>
      <c r="E379" s="21"/>
      <c r="F379" s="22"/>
      <c r="G379" s="22"/>
      <c r="H379" s="6"/>
      <c r="Q379" s="6"/>
      <c r="R379" s="6"/>
    </row>
    <row r="380" spans="1:18" ht="24" customHeight="1" x14ac:dyDescent="0.25">
      <c r="A380" s="12"/>
      <c r="B380" s="12"/>
      <c r="C380" s="12"/>
      <c r="D380" s="6"/>
      <c r="E380" s="21"/>
      <c r="F380" s="22"/>
      <c r="G380" s="22"/>
      <c r="H380" s="6"/>
      <c r="Q380" s="6"/>
      <c r="R380" s="6"/>
    </row>
    <row r="381" spans="1:18" ht="24" customHeight="1" x14ac:dyDescent="0.25">
      <c r="A381" s="12"/>
      <c r="B381" s="12"/>
      <c r="C381" s="12"/>
      <c r="D381" s="6"/>
      <c r="E381" s="21"/>
      <c r="F381" s="22"/>
      <c r="G381" s="22"/>
      <c r="H381" s="6"/>
      <c r="Q381" s="6"/>
      <c r="R381" s="6"/>
    </row>
    <row r="382" spans="1:18" ht="24" customHeight="1" x14ac:dyDescent="0.25">
      <c r="A382" s="12"/>
      <c r="B382" s="12"/>
      <c r="C382" s="12"/>
      <c r="D382" s="6"/>
      <c r="E382" s="21"/>
      <c r="F382" s="22"/>
      <c r="G382" s="22"/>
      <c r="H382" s="6"/>
      <c r="Q382" s="6"/>
      <c r="R382" s="6"/>
    </row>
    <row r="383" spans="1:18" ht="24" customHeight="1" x14ac:dyDescent="0.25">
      <c r="A383" s="12"/>
      <c r="B383" s="12"/>
      <c r="C383" s="12"/>
      <c r="D383" s="6"/>
      <c r="E383" s="21"/>
      <c r="F383" s="22"/>
      <c r="G383" s="22"/>
      <c r="H383" s="6"/>
      <c r="Q383" s="6"/>
      <c r="R383" s="6"/>
    </row>
    <row r="384" spans="1:18" ht="24" customHeight="1" x14ac:dyDescent="0.25">
      <c r="A384" s="12"/>
      <c r="B384" s="12"/>
      <c r="C384" s="12"/>
      <c r="D384" s="6"/>
      <c r="E384" s="21"/>
      <c r="F384" s="22"/>
      <c r="G384" s="22"/>
      <c r="H384" s="6"/>
      <c r="Q384" s="6"/>
      <c r="R384" s="6"/>
    </row>
    <row r="385" spans="1:18" ht="24" customHeight="1" x14ac:dyDescent="0.25">
      <c r="A385" s="12"/>
      <c r="B385" s="12"/>
      <c r="C385" s="12"/>
      <c r="D385" s="6"/>
      <c r="E385" s="21"/>
      <c r="F385" s="22"/>
      <c r="G385" s="22"/>
      <c r="H385" s="6"/>
      <c r="Q385" s="6"/>
      <c r="R385" s="6"/>
    </row>
    <row r="386" spans="1:18" ht="24" customHeight="1" x14ac:dyDescent="0.25">
      <c r="A386" s="12"/>
      <c r="B386" s="12"/>
      <c r="C386" s="12"/>
      <c r="D386" s="6"/>
      <c r="E386" s="21"/>
      <c r="F386" s="22"/>
      <c r="G386" s="22"/>
      <c r="H386" s="6"/>
      <c r="Q386" s="6"/>
      <c r="R386" s="6"/>
    </row>
    <row r="387" spans="1:18" ht="24" customHeight="1" x14ac:dyDescent="0.25">
      <c r="A387" s="12"/>
      <c r="B387" s="12"/>
      <c r="C387" s="12"/>
      <c r="D387" s="6"/>
      <c r="E387" s="21"/>
      <c r="F387" s="22"/>
      <c r="G387" s="22"/>
      <c r="H387" s="6"/>
      <c r="Q387" s="6"/>
      <c r="R387" s="6"/>
    </row>
    <row r="388" spans="1:18" ht="24" customHeight="1" x14ac:dyDescent="0.25">
      <c r="A388" s="12"/>
      <c r="B388" s="12"/>
      <c r="C388" s="12"/>
      <c r="D388" s="6"/>
      <c r="E388" s="21"/>
      <c r="F388" s="22"/>
      <c r="G388" s="22"/>
      <c r="H388" s="6"/>
      <c r="Q388" s="6"/>
      <c r="R388" s="6"/>
    </row>
    <row r="389" spans="1:18" ht="24" customHeight="1" x14ac:dyDescent="0.25">
      <c r="A389" s="12"/>
      <c r="B389" s="12"/>
      <c r="C389" s="12"/>
      <c r="D389" s="6"/>
      <c r="E389" s="21"/>
      <c r="F389" s="22"/>
      <c r="G389" s="22"/>
      <c r="H389" s="6"/>
      <c r="Q389" s="6"/>
      <c r="R389" s="6"/>
    </row>
    <row r="390" spans="1:18" ht="24" customHeight="1" x14ac:dyDescent="0.25">
      <c r="A390" s="12"/>
      <c r="B390" s="12"/>
      <c r="C390" s="12"/>
      <c r="D390" s="6"/>
      <c r="E390" s="21"/>
      <c r="F390" s="22"/>
      <c r="G390" s="22"/>
      <c r="H390" s="6"/>
      <c r="Q390" s="6"/>
      <c r="R390" s="6"/>
    </row>
    <row r="391" spans="1:18" ht="24" customHeight="1" x14ac:dyDescent="0.25">
      <c r="A391" s="12"/>
      <c r="B391" s="12"/>
      <c r="C391" s="12"/>
      <c r="D391" s="6"/>
      <c r="E391" s="21"/>
      <c r="F391" s="22"/>
      <c r="G391" s="22"/>
      <c r="H391" s="6"/>
      <c r="Q391" s="6"/>
      <c r="R391" s="6"/>
    </row>
    <row r="392" spans="1:18" ht="24" customHeight="1" x14ac:dyDescent="0.25">
      <c r="A392" s="12"/>
      <c r="B392" s="12"/>
      <c r="C392" s="12"/>
      <c r="D392" s="6"/>
      <c r="E392" s="21"/>
      <c r="F392" s="22"/>
      <c r="G392" s="22"/>
      <c r="H392" s="6"/>
      <c r="Q392" s="6"/>
      <c r="R392" s="6"/>
    </row>
    <row r="393" spans="1:18" ht="24" customHeight="1" x14ac:dyDescent="0.25">
      <c r="A393" s="12"/>
      <c r="B393" s="12"/>
      <c r="C393" s="12"/>
      <c r="D393" s="6"/>
      <c r="E393" s="21"/>
      <c r="F393" s="22"/>
      <c r="G393" s="22"/>
      <c r="H393" s="6"/>
      <c r="Q393" s="6"/>
      <c r="R393" s="6"/>
    </row>
    <row r="394" spans="1:18" ht="24" customHeight="1" x14ac:dyDescent="0.25">
      <c r="A394" s="12"/>
      <c r="B394" s="12"/>
      <c r="C394" s="12"/>
      <c r="D394" s="6"/>
      <c r="E394" s="21"/>
      <c r="F394" s="22"/>
      <c r="G394" s="22"/>
      <c r="H394" s="6"/>
      <c r="Q394" s="6"/>
      <c r="R394" s="6"/>
    </row>
    <row r="395" spans="1:18" ht="24" customHeight="1" x14ac:dyDescent="0.25">
      <c r="A395" s="12"/>
      <c r="B395" s="12"/>
      <c r="C395" s="12"/>
      <c r="D395" s="6"/>
      <c r="E395" s="21"/>
      <c r="F395" s="22"/>
      <c r="G395" s="22"/>
      <c r="H395" s="6"/>
      <c r="Q395" s="6"/>
      <c r="R395" s="6"/>
    </row>
    <row r="396" spans="1:18" ht="24" customHeight="1" x14ac:dyDescent="0.25">
      <c r="A396" s="12"/>
      <c r="B396" s="12"/>
      <c r="C396" s="12"/>
      <c r="D396" s="6"/>
      <c r="E396" s="21"/>
      <c r="F396" s="22"/>
      <c r="G396" s="22"/>
      <c r="H396" s="6"/>
      <c r="Q396" s="6"/>
      <c r="R396" s="6"/>
    </row>
    <row r="397" spans="1:18" ht="24" customHeight="1" x14ac:dyDescent="0.25">
      <c r="A397" s="12"/>
      <c r="B397" s="12"/>
      <c r="C397" s="12"/>
      <c r="D397" s="6"/>
      <c r="E397" s="21"/>
      <c r="F397" s="22"/>
      <c r="G397" s="22"/>
      <c r="H397" s="6"/>
      <c r="Q397" s="6"/>
      <c r="R397" s="6"/>
    </row>
    <row r="398" spans="1:18" ht="24" customHeight="1" x14ac:dyDescent="0.25">
      <c r="A398" s="12"/>
      <c r="B398" s="12"/>
      <c r="C398" s="12"/>
      <c r="D398" s="6"/>
      <c r="E398" s="21"/>
      <c r="F398" s="22"/>
      <c r="G398" s="22"/>
      <c r="H398" s="6"/>
      <c r="Q398" s="6"/>
      <c r="R398" s="6"/>
    </row>
    <row r="399" spans="1:18" ht="24" customHeight="1" x14ac:dyDescent="0.25">
      <c r="A399" s="12"/>
      <c r="B399" s="12"/>
      <c r="C399" s="12"/>
      <c r="D399" s="6"/>
      <c r="E399" s="21"/>
      <c r="F399" s="22"/>
      <c r="G399" s="22"/>
      <c r="H399" s="6"/>
      <c r="Q399" s="6"/>
      <c r="R399" s="6"/>
    </row>
    <row r="400" spans="1:18" ht="24" customHeight="1" x14ac:dyDescent="0.25">
      <c r="A400" s="12"/>
      <c r="B400" s="12"/>
      <c r="C400" s="12"/>
      <c r="D400" s="6"/>
      <c r="E400" s="21"/>
      <c r="F400" s="22"/>
      <c r="G400" s="22"/>
      <c r="H400" s="6"/>
      <c r="Q400" s="6"/>
      <c r="R400" s="6"/>
    </row>
    <row r="401" spans="1:18" ht="24" customHeight="1" x14ac:dyDescent="0.25">
      <c r="A401" s="12"/>
      <c r="B401" s="12"/>
      <c r="C401" s="12"/>
      <c r="D401" s="6"/>
      <c r="E401" s="21"/>
      <c r="F401" s="22"/>
      <c r="G401" s="22"/>
      <c r="H401" s="6"/>
      <c r="Q401" s="6"/>
      <c r="R401" s="6"/>
    </row>
    <row r="402" spans="1:18" ht="24" customHeight="1" x14ac:dyDescent="0.25">
      <c r="A402" s="12"/>
      <c r="B402" s="12"/>
      <c r="C402" s="12"/>
      <c r="D402" s="6"/>
      <c r="E402" s="21"/>
      <c r="F402" s="22"/>
      <c r="G402" s="22"/>
      <c r="H402" s="6"/>
      <c r="Q402" s="6"/>
      <c r="R402" s="6"/>
    </row>
    <row r="403" spans="1:18" ht="24" customHeight="1" x14ac:dyDescent="0.25">
      <c r="A403" s="12"/>
      <c r="B403" s="12"/>
      <c r="C403" s="12"/>
      <c r="D403" s="6"/>
      <c r="E403" s="21"/>
      <c r="F403" s="22"/>
      <c r="G403" s="22"/>
      <c r="H403" s="6"/>
      <c r="Q403" s="6"/>
      <c r="R403" s="6"/>
    </row>
  </sheetData>
  <dataConsolidate link="1"/>
  <mergeCells count="16">
    <mergeCell ref="A52:V52"/>
    <mergeCell ref="A53:V53"/>
    <mergeCell ref="A9:V9"/>
    <mergeCell ref="A42:V42"/>
    <mergeCell ref="D43:U43"/>
    <mergeCell ref="D44:U44"/>
    <mergeCell ref="D50:U50"/>
    <mergeCell ref="A51:V51"/>
    <mergeCell ref="A41:V41"/>
    <mergeCell ref="A2:V2"/>
    <mergeCell ref="A8:V8"/>
    <mergeCell ref="A3:V3"/>
    <mergeCell ref="D4:T4"/>
    <mergeCell ref="D5:T5"/>
    <mergeCell ref="D6:T6"/>
    <mergeCell ref="A7:V7"/>
  </mergeCells>
  <conditionalFormatting sqref="R54:U243">
    <cfRule type="containsText" dxfId="145" priority="24" stopIfTrue="1" operator="containsText" text="Engaged">
      <formula>NOT(ISERROR(SEARCH("Engaged",R54)))</formula>
    </cfRule>
  </conditionalFormatting>
  <conditionalFormatting sqref="R54:U243">
    <cfRule type="containsText" dxfId="144" priority="23" stopIfTrue="1" operator="containsText" text="Unengaged">
      <formula>NOT(ISERROR(SEARCH("Unengaged",R54)))</formula>
    </cfRule>
  </conditionalFormatting>
  <conditionalFormatting sqref="T54:T243">
    <cfRule type="containsText" dxfId="143" priority="17" operator="containsText" text="Reclassified and Unengaged">
      <formula>NOT(ISERROR(SEARCH("Reclassified and Unengaged",T54)))</formula>
    </cfRule>
    <cfRule type="containsText" dxfId="142" priority="18" operator="containsText" text="Unengaged">
      <formula>NOT(ISERROR(SEARCH("Unengaged",T54)))</formula>
    </cfRule>
    <cfRule type="containsText" dxfId="141" priority="19" operator="containsText" text="Reclassified and Unengaged">
      <formula>NOT(ISERROR(SEARCH("Reclassified and Unengaged",T54)))</formula>
    </cfRule>
    <cfRule type="containsText" dxfId="140" priority="20" operator="containsText" text="Engaged">
      <formula>NOT(ISERROR(SEARCH("Engaged",T54)))</formula>
    </cfRule>
    <cfRule type="containsText" dxfId="139" priority="21" operator="containsText" text="Adopted">
      <formula>NOT(ISERROR(SEARCH("Adopted",T54)))</formula>
    </cfRule>
    <cfRule type="containsText" dxfId="138" priority="22" operator="containsText" text="Adopted">
      <formula>NOT(ISERROR(SEARCH("Adopted",T54)))</formula>
    </cfRule>
  </conditionalFormatting>
  <conditionalFormatting sqref="R10:T37">
    <cfRule type="containsText" dxfId="137" priority="8" stopIfTrue="1" operator="containsText" text="Engaged">
      <formula>NOT(ISERROR(SEARCH("Engaged",R10)))</formula>
    </cfRule>
  </conditionalFormatting>
  <conditionalFormatting sqref="R10:T37">
    <cfRule type="containsText" dxfId="136" priority="7" stopIfTrue="1" operator="containsText" text="Unengaged">
      <formula>NOT(ISERROR(SEARCH("Unengaged",R10)))</formula>
    </cfRule>
  </conditionalFormatting>
  <conditionalFormatting sqref="T10:T37">
    <cfRule type="containsText" dxfId="135" priority="1" operator="containsText" text="Reclassified and Unengaged">
      <formula>NOT(ISERROR(SEARCH("Reclassified and Unengaged",T10)))</formula>
    </cfRule>
    <cfRule type="containsText" dxfId="134" priority="2" operator="containsText" text="Unengaged">
      <formula>NOT(ISERROR(SEARCH("Unengaged",T10)))</formula>
    </cfRule>
    <cfRule type="containsText" dxfId="133" priority="3" operator="containsText" text="Reclassified and Unengaged">
      <formula>NOT(ISERROR(SEARCH("Reclassified and Unengaged",T10)))</formula>
    </cfRule>
    <cfRule type="containsText" dxfId="132" priority="4" operator="containsText" text="Engaged">
      <formula>NOT(ISERROR(SEARCH("Engaged",T10)))</formula>
    </cfRule>
    <cfRule type="containsText" dxfId="131" priority="5" operator="containsText" text="Adopted">
      <formula>NOT(ISERROR(SEARCH("Adopted",T10)))</formula>
    </cfRule>
    <cfRule type="containsText" dxfId="130" priority="6" operator="containsText" text="Adopted">
      <formula>NOT(ISERROR(SEARCH("Adopted",T10)))</formula>
    </cfRule>
  </conditionalFormatting>
  <printOptions horizontalCentered="1"/>
  <pageMargins left="0.25" right="0.25" top="0.5" bottom="0.5" header="0.3" footer="0.3"/>
  <pageSetup scale="49" fitToHeight="0" orientation="portrait" r:id="rId1"/>
  <headerFooter differentFirst="1">
    <oddFooter>&amp;C&amp;"Arial,Bold"&amp;U&amp;KC00000www.finishingthetask.com&amp;R&amp;P of &amp;N</oddFooter>
    <firstHeader xml:space="preserve">&amp;C&amp;K00+000XXX     </firstHeader>
  </headerFooter>
  <rowBreaks count="1" manualBreakCount="1">
    <brk id="39" max="16383" man="1"/>
  </rowBreaks>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6C35-2F45-45A9-BC95-A235FA16D980}">
  <sheetPr codeName="Sheet2">
    <pageSetUpPr fitToPage="1"/>
  </sheetPr>
  <dimension ref="A1:V11"/>
  <sheetViews>
    <sheetView showGridLines="0" zoomScale="60" zoomScaleNormal="60" workbookViewId="0">
      <selection activeCell="X7" sqref="X7"/>
    </sheetView>
  </sheetViews>
  <sheetFormatPr baseColWidth="10" defaultColWidth="8.7109375" defaultRowHeight="16" x14ac:dyDescent="0.2"/>
  <cols>
    <col min="1" max="1" width="7.7109375" customWidth="1"/>
    <col min="2" max="3" width="8.85546875" hidden="1" customWidth="1"/>
    <col min="4" max="4" width="22.42578125" customWidth="1"/>
    <col min="5" max="5" width="22.5703125" hidden="1" customWidth="1"/>
    <col min="6" max="7" width="8.85546875" hidden="1" customWidth="1"/>
    <col min="8" max="8" width="32.7109375" customWidth="1"/>
    <col min="9" max="9" width="13.85546875" customWidth="1"/>
    <col min="10" max="10" width="6.140625" customWidth="1"/>
    <col min="11" max="11" width="18.42578125" bestFit="1" customWidth="1"/>
    <col min="12" max="12" width="16.7109375" customWidth="1"/>
    <col min="13" max="13" width="5.28515625" customWidth="1"/>
    <col min="14" max="14" width="5" customWidth="1"/>
    <col min="15" max="20" width="4.42578125" customWidth="1"/>
    <col min="21" max="22" width="5.85546875" customWidth="1"/>
  </cols>
  <sheetData>
    <row r="1" spans="1:22" ht="163.25" customHeight="1" x14ac:dyDescent="0.2">
      <c r="A1" s="78"/>
      <c r="B1" s="78"/>
      <c r="C1" s="78"/>
      <c r="D1" s="78"/>
      <c r="E1" s="78"/>
      <c r="F1" s="78"/>
      <c r="G1" s="78"/>
      <c r="H1" s="78"/>
      <c r="I1" s="78"/>
      <c r="J1" s="78"/>
      <c r="K1" s="78"/>
      <c r="L1" s="78"/>
      <c r="M1" s="78"/>
      <c r="N1" s="78"/>
      <c r="O1" s="78"/>
      <c r="P1" s="78"/>
      <c r="Q1" s="78"/>
      <c r="R1" s="78"/>
      <c r="S1" s="78"/>
      <c r="T1" s="78"/>
      <c r="U1" s="78"/>
      <c r="V1" s="78"/>
    </row>
    <row r="2" spans="1:22" ht="80.75" customHeight="1" x14ac:dyDescent="0.2">
      <c r="A2" s="84" t="s">
        <v>530</v>
      </c>
      <c r="B2" s="84"/>
      <c r="C2" s="84"/>
      <c r="D2" s="84"/>
      <c r="E2" s="84"/>
      <c r="F2" s="84"/>
      <c r="G2" s="84"/>
      <c r="H2" s="84"/>
      <c r="I2" s="84"/>
      <c r="J2" s="84"/>
      <c r="K2" s="84"/>
      <c r="L2" s="84"/>
      <c r="M2" s="84"/>
      <c r="N2" s="84"/>
      <c r="O2" s="84"/>
      <c r="P2" s="84"/>
      <c r="Q2" s="84"/>
      <c r="R2" s="84"/>
      <c r="S2" s="84"/>
      <c r="T2" s="84"/>
      <c r="U2" s="84"/>
      <c r="V2" s="84"/>
    </row>
    <row r="3" spans="1:22" ht="31.25" customHeight="1" thickBot="1" x14ac:dyDescent="0.25">
      <c r="A3" s="33"/>
      <c r="B3" s="33"/>
      <c r="C3" s="33"/>
      <c r="D3" s="82" t="s">
        <v>409</v>
      </c>
      <c r="E3" s="83"/>
      <c r="F3" s="83"/>
      <c r="G3" s="83"/>
      <c r="H3" s="83"/>
      <c r="I3" s="83"/>
      <c r="J3" s="83"/>
      <c r="K3" s="83"/>
      <c r="L3" s="83"/>
      <c r="M3" s="83"/>
      <c r="N3" s="83"/>
      <c r="O3" s="83"/>
      <c r="P3" s="83"/>
      <c r="Q3" s="83"/>
      <c r="R3" s="83"/>
      <c r="S3" s="83"/>
      <c r="T3" s="83"/>
      <c r="U3" s="83"/>
      <c r="V3" s="36"/>
    </row>
    <row r="4" spans="1:22" ht="123" customHeight="1" thickTop="1" thickBot="1" x14ac:dyDescent="0.25">
      <c r="A4" s="33"/>
      <c r="B4" s="33"/>
      <c r="C4" s="33"/>
      <c r="D4" s="79" t="s">
        <v>410</v>
      </c>
      <c r="E4" s="80"/>
      <c r="F4" s="80"/>
      <c r="G4" s="80"/>
      <c r="H4" s="80"/>
      <c r="I4" s="80"/>
      <c r="J4" s="80"/>
      <c r="K4" s="80"/>
      <c r="L4" s="80"/>
      <c r="M4" s="80"/>
      <c r="N4" s="80"/>
      <c r="O4" s="80"/>
      <c r="P4" s="80"/>
      <c r="Q4" s="80"/>
      <c r="R4" s="80"/>
      <c r="S4" s="80"/>
      <c r="T4" s="80"/>
      <c r="U4" s="81"/>
      <c r="V4" s="37"/>
    </row>
    <row r="5" spans="1:22" ht="14.5" customHeight="1" thickTop="1" x14ac:dyDescent="0.2">
      <c r="A5" s="33"/>
      <c r="B5" s="33"/>
      <c r="C5" s="33"/>
      <c r="D5" s="35"/>
      <c r="E5" s="36"/>
      <c r="F5" s="36"/>
      <c r="G5" s="36"/>
      <c r="H5" s="36"/>
      <c r="I5" s="36"/>
      <c r="J5" s="36"/>
      <c r="K5" s="36"/>
      <c r="L5" s="36"/>
      <c r="M5" s="36"/>
      <c r="N5" s="36"/>
      <c r="O5" s="36"/>
      <c r="P5" s="36"/>
      <c r="Q5" s="36"/>
      <c r="R5" s="36"/>
      <c r="S5" s="36"/>
      <c r="T5" s="36"/>
      <c r="U5" s="36"/>
      <c r="V5" s="36"/>
    </row>
    <row r="6" spans="1:22" x14ac:dyDescent="0.2">
      <c r="A6" s="68" t="s">
        <v>407</v>
      </c>
      <c r="B6" s="68"/>
      <c r="C6" s="68"/>
      <c r="D6" s="68"/>
      <c r="E6" s="68"/>
      <c r="F6" s="68"/>
      <c r="G6" s="68"/>
      <c r="H6" s="68"/>
      <c r="I6" s="68"/>
      <c r="J6" s="68"/>
      <c r="K6" s="68"/>
      <c r="L6" s="68"/>
      <c r="M6" s="68"/>
      <c r="N6" s="68"/>
      <c r="O6" s="68"/>
      <c r="P6" s="68"/>
      <c r="Q6" s="68"/>
      <c r="R6" s="68"/>
      <c r="S6" s="68"/>
      <c r="T6" s="68"/>
      <c r="U6" s="68"/>
      <c r="V6" s="68"/>
    </row>
    <row r="7" spans="1:22" x14ac:dyDescent="0.2">
      <c r="A7" s="57" t="s">
        <v>408</v>
      </c>
      <c r="B7" s="57"/>
      <c r="C7" s="57"/>
      <c r="D7" s="57"/>
      <c r="E7" s="57"/>
      <c r="F7" s="57"/>
      <c r="G7" s="57"/>
      <c r="H7" s="57"/>
      <c r="I7" s="57"/>
      <c r="J7" s="57"/>
      <c r="K7" s="57"/>
      <c r="L7" s="57"/>
      <c r="M7" s="57"/>
      <c r="N7" s="57"/>
      <c r="O7" s="57"/>
      <c r="P7" s="57"/>
      <c r="Q7" s="57"/>
      <c r="R7" s="57"/>
      <c r="S7" s="57"/>
      <c r="T7" s="57"/>
      <c r="U7" s="57"/>
      <c r="V7" s="57"/>
    </row>
    <row r="8" spans="1:22" x14ac:dyDescent="0.2">
      <c r="A8" s="57"/>
      <c r="B8" s="57"/>
      <c r="C8" s="57"/>
      <c r="D8" s="57"/>
      <c r="E8" s="57"/>
      <c r="F8" s="57"/>
      <c r="G8" s="57"/>
      <c r="H8" s="57"/>
      <c r="I8" s="57"/>
      <c r="J8" s="57"/>
      <c r="K8" s="57"/>
      <c r="L8" s="57"/>
      <c r="M8" s="57"/>
      <c r="N8" s="57"/>
      <c r="O8" s="57"/>
      <c r="P8" s="57"/>
      <c r="Q8" s="57"/>
      <c r="R8" s="57"/>
      <c r="S8" s="57"/>
      <c r="T8" s="57"/>
      <c r="U8" s="57"/>
      <c r="V8" s="57"/>
    </row>
    <row r="9" spans="1:22" ht="23.75" customHeight="1" thickBot="1" x14ac:dyDescent="0.25">
      <c r="A9" s="42" t="s">
        <v>1</v>
      </c>
      <c r="B9" s="39" t="s">
        <v>2</v>
      </c>
      <c r="C9" s="39" t="s">
        <v>405</v>
      </c>
      <c r="D9" s="39" t="s">
        <v>3</v>
      </c>
      <c r="E9" s="39" t="s">
        <v>4</v>
      </c>
      <c r="F9" s="39" t="s">
        <v>5</v>
      </c>
      <c r="G9" s="39" t="s">
        <v>6</v>
      </c>
      <c r="H9" s="39" t="s">
        <v>7</v>
      </c>
      <c r="I9" s="39" t="s">
        <v>8</v>
      </c>
      <c r="J9" s="39" t="s">
        <v>9</v>
      </c>
      <c r="K9" s="39" t="s">
        <v>10</v>
      </c>
      <c r="L9" s="39" t="s">
        <v>11</v>
      </c>
      <c r="M9" s="40" t="s">
        <v>12</v>
      </c>
      <c r="N9" s="40" t="s">
        <v>96</v>
      </c>
      <c r="O9" s="40" t="s">
        <v>13</v>
      </c>
      <c r="P9" s="40" t="s">
        <v>14</v>
      </c>
      <c r="Q9" s="40" t="s">
        <v>15</v>
      </c>
      <c r="R9" s="40" t="s">
        <v>97</v>
      </c>
      <c r="S9" s="40" t="s">
        <v>16</v>
      </c>
      <c r="T9" s="40" t="s">
        <v>17</v>
      </c>
      <c r="U9" s="42" t="s">
        <v>18</v>
      </c>
      <c r="V9" s="39" t="s">
        <v>19</v>
      </c>
    </row>
    <row r="10" spans="1:22" ht="23.75" customHeight="1" thickTop="1" x14ac:dyDescent="0.25">
      <c r="A10" s="51" t="s">
        <v>519</v>
      </c>
      <c r="B10" s="51"/>
      <c r="C10" s="51"/>
      <c r="D10" s="51"/>
      <c r="E10" s="51"/>
      <c r="F10" s="51"/>
      <c r="G10" s="51"/>
      <c r="H10" s="51"/>
      <c r="I10" s="52"/>
      <c r="J10" s="51"/>
      <c r="K10" s="51"/>
      <c r="L10" s="51"/>
      <c r="M10" s="51"/>
      <c r="N10" s="51"/>
      <c r="O10" s="51"/>
      <c r="P10" s="51"/>
      <c r="Q10" s="51"/>
      <c r="R10" s="51"/>
      <c r="S10" s="51"/>
      <c r="T10" s="51"/>
      <c r="U10" s="51"/>
      <c r="V10" s="51"/>
    </row>
    <row r="11" spans="1:22" x14ac:dyDescent="0.2">
      <c r="A11" s="12" t="str">
        <f>'FTT UUPGs FEB 2023'!A38</f>
        <v>As of February 2023</v>
      </c>
    </row>
  </sheetData>
  <mergeCells count="7">
    <mergeCell ref="A7:V7"/>
    <mergeCell ref="A8:V8"/>
    <mergeCell ref="A1:V1"/>
    <mergeCell ref="D4:U4"/>
    <mergeCell ref="D3:U3"/>
    <mergeCell ref="A2:V2"/>
    <mergeCell ref="A6:V6"/>
  </mergeCells>
  <conditionalFormatting sqref="R9:T9">
    <cfRule type="containsText" dxfId="77" priority="8" stopIfTrue="1" operator="containsText" text="Engaged">
      <formula>NOT(ISERROR(SEARCH("Engaged",R9)))</formula>
    </cfRule>
  </conditionalFormatting>
  <conditionalFormatting sqref="R9:T9">
    <cfRule type="containsText" dxfId="76" priority="7" stopIfTrue="1" operator="containsText" text="Unengaged">
      <formula>NOT(ISERROR(SEARCH("Unengaged",R9)))</formula>
    </cfRule>
  </conditionalFormatting>
  <conditionalFormatting sqref="T9">
    <cfRule type="containsText" dxfId="75" priority="1" operator="containsText" text="Reclassified and Unengaged">
      <formula>NOT(ISERROR(SEARCH("Reclassified and Unengaged",T9)))</formula>
    </cfRule>
    <cfRule type="containsText" dxfId="74" priority="2" operator="containsText" text="Unengaged">
      <formula>NOT(ISERROR(SEARCH("Unengaged",T9)))</formula>
    </cfRule>
    <cfRule type="containsText" dxfId="73" priority="3" operator="containsText" text="Reclassified and Unengaged">
      <formula>NOT(ISERROR(SEARCH("Reclassified and Unengaged",T9)))</formula>
    </cfRule>
    <cfRule type="containsText" dxfId="72" priority="4" operator="containsText" text="Engaged">
      <formula>NOT(ISERROR(SEARCH("Engaged",T9)))</formula>
    </cfRule>
    <cfRule type="containsText" dxfId="71" priority="5" operator="containsText" text="Adopted">
      <formula>NOT(ISERROR(SEARCH("Adopted",T9)))</formula>
    </cfRule>
    <cfRule type="containsText" dxfId="70" priority="6" operator="containsText" text="Adopted">
      <formula>NOT(ISERROR(SEARCH("Adopted",T9)))</formula>
    </cfRule>
  </conditionalFormatting>
  <pageMargins left="0.7" right="0.7" top="0.75" bottom="0.75" header="0.3" footer="0.3"/>
  <pageSetup scale="47" fitToHeight="0" orientation="portrait" horizontalDpi="360" verticalDpi="36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393E-C5CD-4943-8A0E-ED8B90528F29}">
  <sheetPr codeName="Sheet3">
    <pageSetUpPr fitToPage="1"/>
  </sheetPr>
  <dimension ref="A1:V13"/>
  <sheetViews>
    <sheetView showGridLines="0" zoomScale="60" zoomScaleNormal="60" workbookViewId="0">
      <selection activeCell="Z4" sqref="Z4"/>
    </sheetView>
  </sheetViews>
  <sheetFormatPr baseColWidth="10" defaultColWidth="8.7109375" defaultRowHeight="16" x14ac:dyDescent="0.2"/>
  <cols>
    <col min="1" max="1" width="7.7109375" customWidth="1"/>
    <col min="2" max="3" width="8.85546875" hidden="1" customWidth="1"/>
    <col min="4" max="4" width="20.42578125" customWidth="1"/>
    <col min="5" max="5" width="16.28515625" hidden="1" customWidth="1"/>
    <col min="6" max="7" width="8.85546875" hidden="1" customWidth="1"/>
    <col min="8" max="8" width="32.7109375" customWidth="1"/>
    <col min="9" max="9" width="13.85546875" customWidth="1"/>
    <col min="10" max="10" width="6.140625" customWidth="1"/>
    <col min="11" max="11" width="17.7109375" customWidth="1"/>
    <col min="12" max="12" width="16.7109375" customWidth="1"/>
    <col min="13" max="13" width="5.28515625" customWidth="1"/>
    <col min="14" max="14" width="5" customWidth="1"/>
    <col min="15" max="20" width="4.42578125" customWidth="1"/>
    <col min="21" max="22" width="5.85546875" customWidth="1"/>
  </cols>
  <sheetData>
    <row r="1" spans="1:22" ht="163.25" customHeight="1" x14ac:dyDescent="0.2">
      <c r="A1" s="78"/>
      <c r="B1" s="78"/>
      <c r="C1" s="78"/>
      <c r="D1" s="78"/>
      <c r="E1" s="78"/>
      <c r="F1" s="78"/>
      <c r="G1" s="78"/>
      <c r="H1" s="78"/>
      <c r="I1" s="78"/>
      <c r="J1" s="78"/>
      <c r="K1" s="78"/>
      <c r="L1" s="78"/>
      <c r="M1" s="78"/>
      <c r="N1" s="78"/>
      <c r="O1" s="78"/>
      <c r="P1" s="78"/>
      <c r="Q1" s="78"/>
      <c r="R1" s="78"/>
      <c r="S1" s="78"/>
      <c r="T1" s="78"/>
      <c r="U1" s="78"/>
      <c r="V1" s="78"/>
    </row>
    <row r="2" spans="1:22" ht="80.75" customHeight="1" x14ac:dyDescent="0.2">
      <c r="A2" s="84" t="s">
        <v>529</v>
      </c>
      <c r="B2" s="84"/>
      <c r="C2" s="84"/>
      <c r="D2" s="84"/>
      <c r="E2" s="84"/>
      <c r="F2" s="84"/>
      <c r="G2" s="84"/>
      <c r="H2" s="84"/>
      <c r="I2" s="84"/>
      <c r="J2" s="84"/>
      <c r="K2" s="84"/>
      <c r="L2" s="84"/>
      <c r="M2" s="84"/>
      <c r="N2" s="84"/>
      <c r="O2" s="84"/>
      <c r="P2" s="84"/>
      <c r="Q2" s="84"/>
      <c r="R2" s="84"/>
      <c r="S2" s="84"/>
      <c r="T2" s="84"/>
      <c r="U2" s="84"/>
      <c r="V2" s="84"/>
    </row>
    <row r="3" spans="1:22" ht="31.25" customHeight="1" thickBot="1" x14ac:dyDescent="0.25">
      <c r="A3" s="33"/>
      <c r="B3" s="33"/>
      <c r="C3" s="33"/>
      <c r="D3" s="82" t="s">
        <v>411</v>
      </c>
      <c r="E3" s="83"/>
      <c r="F3" s="83"/>
      <c r="G3" s="83"/>
      <c r="H3" s="83"/>
      <c r="I3" s="83"/>
      <c r="J3" s="83"/>
      <c r="K3" s="83"/>
      <c r="L3" s="83"/>
      <c r="M3" s="83"/>
      <c r="N3" s="83"/>
      <c r="O3" s="83"/>
      <c r="P3" s="83"/>
      <c r="Q3" s="83"/>
      <c r="R3" s="83"/>
      <c r="S3" s="83"/>
      <c r="T3" s="83"/>
      <c r="U3" s="83"/>
      <c r="V3" s="36"/>
    </row>
    <row r="4" spans="1:22" ht="123" customHeight="1" thickTop="1" thickBot="1" x14ac:dyDescent="0.25">
      <c r="A4" s="33"/>
      <c r="B4" s="33"/>
      <c r="C4" s="33"/>
      <c r="D4" s="79" t="s">
        <v>412</v>
      </c>
      <c r="E4" s="80"/>
      <c r="F4" s="80"/>
      <c r="G4" s="80"/>
      <c r="H4" s="80"/>
      <c r="I4" s="80"/>
      <c r="J4" s="80"/>
      <c r="K4" s="80"/>
      <c r="L4" s="80"/>
      <c r="M4" s="80"/>
      <c r="N4" s="80"/>
      <c r="O4" s="80"/>
      <c r="P4" s="80"/>
      <c r="Q4" s="80"/>
      <c r="R4" s="80"/>
      <c r="S4" s="80"/>
      <c r="T4" s="80"/>
      <c r="U4" s="81"/>
      <c r="V4" s="37"/>
    </row>
    <row r="5" spans="1:22" ht="14.5" customHeight="1" thickTop="1" x14ac:dyDescent="0.2">
      <c r="A5" s="33"/>
      <c r="B5" s="33"/>
      <c r="C5" s="33"/>
      <c r="D5" s="35"/>
      <c r="E5" s="36"/>
      <c r="F5" s="36"/>
      <c r="G5" s="36"/>
      <c r="H5" s="36"/>
      <c r="I5" s="36"/>
      <c r="J5" s="36"/>
      <c r="K5" s="36"/>
      <c r="L5" s="36"/>
      <c r="M5" s="36"/>
      <c r="N5" s="36"/>
      <c r="O5" s="36"/>
      <c r="P5" s="36"/>
      <c r="Q5" s="36"/>
      <c r="R5" s="36"/>
      <c r="S5" s="36"/>
      <c r="T5" s="36"/>
      <c r="U5" s="36"/>
      <c r="V5" s="36"/>
    </row>
    <row r="6" spans="1:22" x14ac:dyDescent="0.2">
      <c r="A6" s="68" t="s">
        <v>407</v>
      </c>
      <c r="B6" s="68"/>
      <c r="C6" s="68"/>
      <c r="D6" s="68"/>
      <c r="E6" s="68"/>
      <c r="F6" s="68"/>
      <c r="G6" s="68"/>
      <c r="H6" s="68"/>
      <c r="I6" s="68"/>
      <c r="J6" s="68"/>
      <c r="K6" s="68"/>
      <c r="L6" s="68"/>
      <c r="M6" s="68"/>
      <c r="N6" s="68"/>
      <c r="O6" s="68"/>
      <c r="P6" s="68"/>
      <c r="Q6" s="68"/>
      <c r="R6" s="68"/>
      <c r="S6" s="68"/>
      <c r="T6" s="68"/>
      <c r="U6" s="68"/>
      <c r="V6" s="68"/>
    </row>
    <row r="7" spans="1:22" x14ac:dyDescent="0.2">
      <c r="A7" s="57" t="s">
        <v>408</v>
      </c>
      <c r="B7" s="57"/>
      <c r="C7" s="57"/>
      <c r="D7" s="57"/>
      <c r="E7" s="57"/>
      <c r="F7" s="57"/>
      <c r="G7" s="57"/>
      <c r="H7" s="57"/>
      <c r="I7" s="57"/>
      <c r="J7" s="57"/>
      <c r="K7" s="57"/>
      <c r="L7" s="57"/>
      <c r="M7" s="57"/>
      <c r="N7" s="57"/>
      <c r="O7" s="57"/>
      <c r="P7" s="57"/>
      <c r="Q7" s="57"/>
      <c r="R7" s="57"/>
      <c r="S7" s="57"/>
      <c r="T7" s="57"/>
      <c r="U7" s="57"/>
      <c r="V7" s="57"/>
    </row>
    <row r="8" spans="1:22" x14ac:dyDescent="0.2">
      <c r="A8" s="57"/>
      <c r="B8" s="57"/>
      <c r="C8" s="57"/>
      <c r="D8" s="57"/>
      <c r="E8" s="57"/>
      <c r="F8" s="57"/>
      <c r="G8" s="57"/>
      <c r="H8" s="57"/>
      <c r="I8" s="57"/>
      <c r="J8" s="57"/>
      <c r="K8" s="57"/>
      <c r="L8" s="57"/>
      <c r="M8" s="57"/>
      <c r="N8" s="57"/>
      <c r="O8" s="57"/>
      <c r="P8" s="57"/>
      <c r="Q8" s="57"/>
      <c r="R8" s="57"/>
      <c r="S8" s="57"/>
      <c r="T8" s="57"/>
      <c r="U8" s="57"/>
      <c r="V8" s="57"/>
    </row>
    <row r="9" spans="1:22" ht="23.75" customHeight="1" thickBot="1" x14ac:dyDescent="0.25">
      <c r="A9" s="42" t="s">
        <v>1</v>
      </c>
      <c r="B9" s="39" t="s">
        <v>2</v>
      </c>
      <c r="C9" s="39" t="s">
        <v>405</v>
      </c>
      <c r="D9" s="39" t="s">
        <v>3</v>
      </c>
      <c r="E9" s="39" t="s">
        <v>4</v>
      </c>
      <c r="F9" s="39" t="s">
        <v>5</v>
      </c>
      <c r="G9" s="39" t="s">
        <v>6</v>
      </c>
      <c r="H9" s="39" t="s">
        <v>7</v>
      </c>
      <c r="I9" s="39" t="s">
        <v>8</v>
      </c>
      <c r="J9" s="39" t="s">
        <v>9</v>
      </c>
      <c r="K9" s="39" t="s">
        <v>10</v>
      </c>
      <c r="L9" s="39" t="s">
        <v>11</v>
      </c>
      <c r="M9" s="40" t="s">
        <v>12</v>
      </c>
      <c r="N9" s="40" t="s">
        <v>96</v>
      </c>
      <c r="O9" s="40" t="s">
        <v>13</v>
      </c>
      <c r="P9" s="40" t="s">
        <v>14</v>
      </c>
      <c r="Q9" s="40" t="s">
        <v>15</v>
      </c>
      <c r="R9" s="40" t="s">
        <v>97</v>
      </c>
      <c r="S9" s="40" t="s">
        <v>16</v>
      </c>
      <c r="T9" s="40" t="s">
        <v>17</v>
      </c>
      <c r="U9" s="42" t="s">
        <v>18</v>
      </c>
      <c r="V9" s="39" t="s">
        <v>19</v>
      </c>
    </row>
    <row r="10" spans="1:22" ht="23.75" customHeight="1" thickTop="1" x14ac:dyDescent="0.2">
      <c r="A10" s="53">
        <v>5079</v>
      </c>
      <c r="B10" s="53">
        <v>11454</v>
      </c>
      <c r="C10" s="53">
        <v>14941</v>
      </c>
      <c r="D10" s="54" t="s">
        <v>202</v>
      </c>
      <c r="E10" s="54" t="s">
        <v>20</v>
      </c>
      <c r="F10" s="53">
        <v>12.012233999999999</v>
      </c>
      <c r="G10" s="53">
        <v>22.462716</v>
      </c>
      <c r="H10" s="54" t="s">
        <v>203</v>
      </c>
      <c r="I10" s="53">
        <v>23500</v>
      </c>
      <c r="J10" s="54" t="s">
        <v>204</v>
      </c>
      <c r="K10" s="54" t="s">
        <v>203</v>
      </c>
      <c r="L10" s="54" t="s">
        <v>200</v>
      </c>
      <c r="M10" s="54" t="s">
        <v>24</v>
      </c>
      <c r="N10" s="54" t="s">
        <v>24</v>
      </c>
      <c r="O10" s="54" t="s">
        <v>24</v>
      </c>
      <c r="P10" s="54" t="s">
        <v>24</v>
      </c>
      <c r="Q10" s="54" t="s">
        <v>24</v>
      </c>
      <c r="R10" s="54" t="s">
        <v>28</v>
      </c>
      <c r="S10" s="54" t="s">
        <v>24</v>
      </c>
      <c r="T10" s="54" t="s">
        <v>28</v>
      </c>
      <c r="U10" s="53">
        <v>1</v>
      </c>
      <c r="V10" s="53">
        <v>0</v>
      </c>
    </row>
    <row r="11" spans="1:22" x14ac:dyDescent="0.2">
      <c r="A11" s="53">
        <v>5817</v>
      </c>
      <c r="B11" s="53">
        <v>47761</v>
      </c>
      <c r="C11" s="53">
        <v>19007</v>
      </c>
      <c r="D11" s="54" t="s">
        <v>43</v>
      </c>
      <c r="E11" s="54" t="s">
        <v>20</v>
      </c>
      <c r="F11" s="53">
        <v>-4.2232000000000003</v>
      </c>
      <c r="G11" s="53">
        <v>15.276624999999999</v>
      </c>
      <c r="H11" s="54" t="s">
        <v>44</v>
      </c>
      <c r="I11" s="53">
        <v>13000</v>
      </c>
      <c r="J11" s="54" t="s">
        <v>21</v>
      </c>
      <c r="K11" s="54" t="s">
        <v>22</v>
      </c>
      <c r="L11" s="54" t="s">
        <v>23</v>
      </c>
      <c r="M11" s="54" t="s">
        <v>24</v>
      </c>
      <c r="N11" s="54" t="s">
        <v>24</v>
      </c>
      <c r="O11" s="54" t="s">
        <v>24</v>
      </c>
      <c r="P11" s="54" t="s">
        <v>24</v>
      </c>
      <c r="Q11" s="54" t="s">
        <v>24</v>
      </c>
      <c r="R11" s="54" t="s">
        <v>24</v>
      </c>
      <c r="S11" s="54" t="s">
        <v>24</v>
      </c>
      <c r="T11" s="54" t="s">
        <v>24</v>
      </c>
      <c r="U11" s="53">
        <v>1</v>
      </c>
      <c r="V11" s="53">
        <v>0</v>
      </c>
    </row>
    <row r="12" spans="1:22" x14ac:dyDescent="0.2">
      <c r="A12" s="53">
        <v>5255</v>
      </c>
      <c r="B12" s="53">
        <v>13255</v>
      </c>
      <c r="C12" s="53">
        <v>11297</v>
      </c>
      <c r="D12" s="54" t="s">
        <v>496</v>
      </c>
      <c r="E12" s="54" t="s">
        <v>20</v>
      </c>
      <c r="F12" s="53">
        <v>9.0328999999999997</v>
      </c>
      <c r="G12" s="53">
        <v>1.4184000000000001</v>
      </c>
      <c r="H12" s="54" t="s">
        <v>497</v>
      </c>
      <c r="I12" s="53">
        <v>76000</v>
      </c>
      <c r="J12" s="54" t="s">
        <v>498</v>
      </c>
      <c r="K12" s="54" t="s">
        <v>497</v>
      </c>
      <c r="L12" s="54" t="s">
        <v>108</v>
      </c>
      <c r="M12" s="54" t="s">
        <v>28</v>
      </c>
      <c r="N12" s="54" t="s">
        <v>24</v>
      </c>
      <c r="O12" s="54" t="s">
        <v>24</v>
      </c>
      <c r="P12" s="54" t="s">
        <v>24</v>
      </c>
      <c r="Q12" s="54" t="s">
        <v>24</v>
      </c>
      <c r="R12" s="54" t="s">
        <v>28</v>
      </c>
      <c r="S12" s="54" t="s">
        <v>24</v>
      </c>
      <c r="T12" s="54" t="s">
        <v>24</v>
      </c>
      <c r="U12" s="53">
        <v>1</v>
      </c>
      <c r="V12" s="53">
        <v>0</v>
      </c>
    </row>
    <row r="13" spans="1:22" x14ac:dyDescent="0.2">
      <c r="A13" s="85" t="str">
        <f>'FTT UUPGs FEB 2023'!A38</f>
        <v>As of February 2023</v>
      </c>
      <c r="B13" s="78"/>
      <c r="C13" s="78"/>
      <c r="D13" s="78"/>
    </row>
  </sheetData>
  <mergeCells count="8">
    <mergeCell ref="A13:D13"/>
    <mergeCell ref="A8:V8"/>
    <mergeCell ref="A1:V1"/>
    <mergeCell ref="A2:V2"/>
    <mergeCell ref="D3:U3"/>
    <mergeCell ref="D4:U4"/>
    <mergeCell ref="A6:V6"/>
    <mergeCell ref="A7:V7"/>
  </mergeCells>
  <conditionalFormatting sqref="R10:U12">
    <cfRule type="containsText" dxfId="42" priority="24" stopIfTrue="1" operator="containsText" text="Engaged">
      <formula>NOT(ISERROR(SEARCH("Engaged",R10)))</formula>
    </cfRule>
  </conditionalFormatting>
  <conditionalFormatting sqref="R10:U12">
    <cfRule type="containsText" dxfId="41" priority="23" stopIfTrue="1" operator="containsText" text="Unengaged">
      <formula>NOT(ISERROR(SEARCH("Unengaged",R10)))</formula>
    </cfRule>
  </conditionalFormatting>
  <conditionalFormatting sqref="T10:T12">
    <cfRule type="containsText" dxfId="40" priority="17" operator="containsText" text="Reclassified and Unengaged">
      <formula>NOT(ISERROR(SEARCH("Reclassified and Unengaged",T10)))</formula>
    </cfRule>
    <cfRule type="containsText" dxfId="39" priority="18" operator="containsText" text="Unengaged">
      <formula>NOT(ISERROR(SEARCH("Unengaged",T10)))</formula>
    </cfRule>
    <cfRule type="containsText" dxfId="38" priority="19" operator="containsText" text="Reclassified and Unengaged">
      <formula>NOT(ISERROR(SEARCH("Reclassified and Unengaged",T10)))</formula>
    </cfRule>
    <cfRule type="containsText" dxfId="37" priority="20" operator="containsText" text="Engaged">
      <formula>NOT(ISERROR(SEARCH("Engaged",T10)))</formula>
    </cfRule>
    <cfRule type="containsText" dxfId="36" priority="21" operator="containsText" text="Adopted">
      <formula>NOT(ISERROR(SEARCH("Adopted",T10)))</formula>
    </cfRule>
    <cfRule type="containsText" dxfId="35" priority="22" operator="containsText" text="Adopted">
      <formula>NOT(ISERROR(SEARCH("Adopted",T10)))</formula>
    </cfRule>
  </conditionalFormatting>
  <conditionalFormatting sqref="R9:T12">
    <cfRule type="containsText" dxfId="34" priority="8" stopIfTrue="1" operator="containsText" text="Engaged">
      <formula>NOT(ISERROR(SEARCH("Engaged",R9)))</formula>
    </cfRule>
  </conditionalFormatting>
  <conditionalFormatting sqref="R9:T12">
    <cfRule type="containsText" dxfId="33" priority="7" stopIfTrue="1" operator="containsText" text="Unengaged">
      <formula>NOT(ISERROR(SEARCH("Unengaged",R9)))</formula>
    </cfRule>
  </conditionalFormatting>
  <conditionalFormatting sqref="T9:T12">
    <cfRule type="containsText" dxfId="32" priority="1" operator="containsText" text="Reclassified and Unengaged">
      <formula>NOT(ISERROR(SEARCH("Reclassified and Unengaged",T9)))</formula>
    </cfRule>
    <cfRule type="containsText" dxfId="31" priority="2" operator="containsText" text="Unengaged">
      <formula>NOT(ISERROR(SEARCH("Unengaged",T9)))</formula>
    </cfRule>
    <cfRule type="containsText" dxfId="30" priority="3" operator="containsText" text="Reclassified and Unengaged">
      <formula>NOT(ISERROR(SEARCH("Reclassified and Unengaged",T9)))</formula>
    </cfRule>
    <cfRule type="containsText" dxfId="29" priority="4" operator="containsText" text="Engaged">
      <formula>NOT(ISERROR(SEARCH("Engaged",T9)))</formula>
    </cfRule>
    <cfRule type="containsText" dxfId="28" priority="5" operator="containsText" text="Adopted">
      <formula>NOT(ISERROR(SEARCH("Adopted",T9)))</formula>
    </cfRule>
    <cfRule type="containsText" dxfId="27" priority="6" operator="containsText" text="Adopted">
      <formula>NOT(ISERROR(SEARCH("Adopted",T9)))</formula>
    </cfRule>
  </conditionalFormatting>
  <pageMargins left="0.7" right="0.7" top="0.75" bottom="0.75" header="0.3" footer="0.3"/>
  <pageSetup scale="47" fitToHeight="0" orientation="portrait" horizontalDpi="360" verticalDpi="36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FTT UUPGs FEB 2023</vt:lpstr>
      <vt:lpstr>Newly Added UUPGs FEB 2023</vt:lpstr>
      <vt:lpstr>Newly Removed UUPGs FEB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dantet@saddleback.com</dc:creator>
  <cp:lastModifiedBy>Microsoft Office User</cp:lastModifiedBy>
  <cp:lastPrinted>2023-03-21T22:30:36Z</cp:lastPrinted>
  <dcterms:created xsi:type="dcterms:W3CDTF">2020-08-10T23:32:44Z</dcterms:created>
  <dcterms:modified xsi:type="dcterms:W3CDTF">2023-03-21T22:34:18Z</dcterms:modified>
</cp:coreProperties>
</file>